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90" yWindow="1350" windowWidth="18570" windowHeight="12165"/>
  </bookViews>
  <sheets>
    <sheet name="Parametrit" sheetId="1" r:id="rId1"/>
    <sheet name="Kuukaudet" sheetId="2" r:id="rId2"/>
    <sheet name="12 kk" sheetId="3" r:id="rId3"/>
  </sheets>
  <calcPr calcId="125725"/>
</workbook>
</file>

<file path=xl/calcChain.xml><?xml version="1.0" encoding="utf-8"?>
<calcChain xmlns="http://schemas.openxmlformats.org/spreadsheetml/2006/main">
  <c r="Q2" i="3"/>
  <c r="R2"/>
  <c r="S2"/>
  <c r="T2"/>
  <c r="U2"/>
  <c r="V2"/>
  <c r="W2"/>
  <c r="X2"/>
  <c r="Y2"/>
  <c r="Z2"/>
  <c r="AA2"/>
  <c r="Q3"/>
  <c r="R3"/>
  <c r="S3"/>
  <c r="T3"/>
  <c r="U3"/>
  <c r="V3"/>
  <c r="W3"/>
  <c r="X3"/>
  <c r="Y3"/>
  <c r="Z3"/>
  <c r="AA3"/>
  <c r="Q4"/>
  <c r="R4"/>
  <c r="S4"/>
  <c r="T4"/>
  <c r="U4"/>
  <c r="V4"/>
  <c r="W4"/>
  <c r="X4"/>
  <c r="Y4"/>
  <c r="Z4"/>
  <c r="AA4"/>
  <c r="Q5"/>
  <c r="R5"/>
  <c r="S5"/>
  <c r="T5"/>
  <c r="U5"/>
  <c r="V5"/>
  <c r="W5"/>
  <c r="X5"/>
  <c r="Y5"/>
  <c r="Z5"/>
  <c r="AA5"/>
  <c r="Q6"/>
  <c r="R6"/>
  <c r="S6"/>
  <c r="T6"/>
  <c r="U6"/>
  <c r="V6"/>
  <c r="W6"/>
  <c r="X6"/>
  <c r="Y6"/>
  <c r="Z6"/>
  <c r="AA6"/>
  <c r="Q7"/>
  <c r="R7"/>
  <c r="S7"/>
  <c r="T7"/>
  <c r="U7"/>
  <c r="V7"/>
  <c r="W7"/>
  <c r="X7"/>
  <c r="Y7"/>
  <c r="Z7"/>
  <c r="AA7"/>
  <c r="Q8"/>
  <c r="R8"/>
  <c r="S8"/>
  <c r="T8"/>
  <c r="U8"/>
  <c r="V8"/>
  <c r="W8"/>
  <c r="X8"/>
  <c r="Y8"/>
  <c r="Z8"/>
  <c r="AA8"/>
  <c r="Q9"/>
  <c r="R9"/>
  <c r="S9"/>
  <c r="T9"/>
  <c r="U9"/>
  <c r="V9"/>
  <c r="W9"/>
  <c r="X9"/>
  <c r="Y9"/>
  <c r="Z9"/>
  <c r="AA9"/>
  <c r="R10"/>
  <c r="S10"/>
  <c r="T10"/>
  <c r="U10"/>
  <c r="V10"/>
  <c r="W10"/>
  <c r="X10"/>
  <c r="Y10"/>
  <c r="Z10"/>
  <c r="AA10"/>
  <c r="Q11"/>
  <c r="R11"/>
  <c r="S11"/>
  <c r="T11"/>
  <c r="U11"/>
  <c r="V11"/>
  <c r="W11"/>
  <c r="X11"/>
  <c r="Y11"/>
  <c r="Z11"/>
  <c r="AA11"/>
  <c r="Q12"/>
  <c r="R12"/>
  <c r="S12"/>
  <c r="T12"/>
  <c r="U12"/>
  <c r="V12"/>
  <c r="W12"/>
  <c r="X12"/>
  <c r="Y12"/>
  <c r="Z12"/>
  <c r="AA12"/>
  <c r="Q13"/>
  <c r="R13"/>
  <c r="S13"/>
  <c r="T13"/>
  <c r="U13"/>
  <c r="V13"/>
  <c r="W13"/>
  <c r="X13"/>
  <c r="Y13"/>
  <c r="Z13"/>
  <c r="AA13"/>
  <c r="S14"/>
  <c r="T14"/>
  <c r="T15" s="1"/>
  <c r="U14"/>
  <c r="V14"/>
  <c r="V15" s="1"/>
  <c r="W14"/>
  <c r="X14"/>
  <c r="X15" s="1"/>
  <c r="Y14"/>
  <c r="Z14"/>
  <c r="Z15" s="1"/>
  <c r="AA14"/>
  <c r="S15"/>
  <c r="U15"/>
  <c r="W15"/>
  <c r="Y15"/>
  <c r="AA15"/>
  <c r="Q16"/>
  <c r="R16"/>
  <c r="S16"/>
  <c r="T16"/>
  <c r="U16"/>
  <c r="V16"/>
  <c r="W16"/>
  <c r="X16"/>
  <c r="Y16"/>
  <c r="Z16"/>
  <c r="AA16"/>
  <c r="Q17"/>
  <c r="R17"/>
  <c r="S17"/>
  <c r="T17"/>
  <c r="U17"/>
  <c r="V17"/>
  <c r="W17"/>
  <c r="X17"/>
  <c r="Y17"/>
  <c r="Z17"/>
  <c r="AA17"/>
  <c r="Q18"/>
  <c r="R18"/>
  <c r="S18"/>
  <c r="T18"/>
  <c r="U18"/>
  <c r="V18"/>
  <c r="V20" s="1"/>
  <c r="W18"/>
  <c r="X18"/>
  <c r="Y18"/>
  <c r="Z18"/>
  <c r="Z20" s="1"/>
  <c r="AA18"/>
  <c r="Q19"/>
  <c r="R19"/>
  <c r="S19"/>
  <c r="T19"/>
  <c r="U19"/>
  <c r="V19"/>
  <c r="W19"/>
  <c r="X19"/>
  <c r="Y19"/>
  <c r="Z19"/>
  <c r="AA19"/>
  <c r="R20"/>
  <c r="T20"/>
  <c r="X20"/>
  <c r="Q24"/>
  <c r="R24"/>
  <c r="S24"/>
  <c r="T24"/>
  <c r="U24"/>
  <c r="V24"/>
  <c r="W24"/>
  <c r="X24"/>
  <c r="Y24"/>
  <c r="Z24"/>
  <c r="AA24"/>
  <c r="Q27"/>
  <c r="R27"/>
  <c r="S27"/>
  <c r="T27"/>
  <c r="U27"/>
  <c r="V27"/>
  <c r="W27"/>
  <c r="X27"/>
  <c r="Y27"/>
  <c r="Z27"/>
  <c r="AA27"/>
  <c r="Q28"/>
  <c r="R28"/>
  <c r="S28"/>
  <c r="T28"/>
  <c r="U28"/>
  <c r="V28"/>
  <c r="W28"/>
  <c r="X28"/>
  <c r="Y28"/>
  <c r="Z28"/>
  <c r="AA28"/>
  <c r="Q29"/>
  <c r="R29"/>
  <c r="S29"/>
  <c r="T29"/>
  <c r="U29"/>
  <c r="V29"/>
  <c r="W29"/>
  <c r="X29"/>
  <c r="Y29"/>
  <c r="Z29"/>
  <c r="AA29"/>
  <c r="Q32"/>
  <c r="R32"/>
  <c r="S32"/>
  <c r="T32"/>
  <c r="U32"/>
  <c r="V32"/>
  <c r="W32"/>
  <c r="X32"/>
  <c r="Y32"/>
  <c r="Z32"/>
  <c r="AA32"/>
  <c r="Q36"/>
  <c r="R36"/>
  <c r="S36"/>
  <c r="T36"/>
  <c r="U36"/>
  <c r="V36"/>
  <c r="W36"/>
  <c r="X36"/>
  <c r="Y36"/>
  <c r="Z36"/>
  <c r="AA36"/>
  <c r="Q37"/>
  <c r="R37"/>
  <c r="S37"/>
  <c r="T37"/>
  <c r="U37"/>
  <c r="V37"/>
  <c r="W37"/>
  <c r="X37"/>
  <c r="Y37"/>
  <c r="Z37"/>
  <c r="AA37"/>
  <c r="Q38"/>
  <c r="R38"/>
  <c r="S38"/>
  <c r="T38"/>
  <c r="U38"/>
  <c r="V38"/>
  <c r="W38"/>
  <c r="X38"/>
  <c r="Y38"/>
  <c r="Z38"/>
  <c r="AA38"/>
  <c r="Q39"/>
  <c r="R39"/>
  <c r="S39"/>
  <c r="T39"/>
  <c r="U39"/>
  <c r="V39"/>
  <c r="W39"/>
  <c r="X39"/>
  <c r="Y39"/>
  <c r="Z39"/>
  <c r="AA39"/>
  <c r="Q40"/>
  <c r="R40"/>
  <c r="S40"/>
  <c r="T40"/>
  <c r="U40"/>
  <c r="V40"/>
  <c r="W40"/>
  <c r="X40"/>
  <c r="Y40"/>
  <c r="Z40"/>
  <c r="AA40"/>
  <c r="Q41"/>
  <c r="R41"/>
  <c r="S41"/>
  <c r="T41"/>
  <c r="U41"/>
  <c r="V41"/>
  <c r="W41"/>
  <c r="X41"/>
  <c r="Y41"/>
  <c r="Z41"/>
  <c r="AA41"/>
  <c r="Q42"/>
  <c r="S42"/>
  <c r="U42"/>
  <c r="W42"/>
  <c r="Y42"/>
  <c r="AA42"/>
  <c r="Q45"/>
  <c r="R45"/>
  <c r="S45"/>
  <c r="T45"/>
  <c r="U45"/>
  <c r="V45"/>
  <c r="W45"/>
  <c r="X45"/>
  <c r="Y45"/>
  <c r="Z45"/>
  <c r="AA45"/>
  <c r="Q46"/>
  <c r="R46"/>
  <c r="S46"/>
  <c r="T46"/>
  <c r="U46"/>
  <c r="V46"/>
  <c r="W46"/>
  <c r="X46"/>
  <c r="Y46"/>
  <c r="Z46"/>
  <c r="AA46"/>
  <c r="Q47"/>
  <c r="R47"/>
  <c r="S47"/>
  <c r="T47"/>
  <c r="U47"/>
  <c r="V47"/>
  <c r="W47"/>
  <c r="X47"/>
  <c r="Y47"/>
  <c r="Z47"/>
  <c r="AA47"/>
  <c r="Q48"/>
  <c r="R48"/>
  <c r="S48"/>
  <c r="T48"/>
  <c r="U48"/>
  <c r="V48"/>
  <c r="W48"/>
  <c r="X48"/>
  <c r="Y48"/>
  <c r="Z48"/>
  <c r="AA48"/>
  <c r="Q49"/>
  <c r="R49"/>
  <c r="S49"/>
  <c r="T49"/>
  <c r="U49"/>
  <c r="V49"/>
  <c r="W49"/>
  <c r="X49"/>
  <c r="Y49"/>
  <c r="Z49"/>
  <c r="AA49"/>
  <c r="Q50"/>
  <c r="R50"/>
  <c r="S50"/>
  <c r="T50"/>
  <c r="U50"/>
  <c r="V50"/>
  <c r="W50"/>
  <c r="X50"/>
  <c r="Y50"/>
  <c r="Z50"/>
  <c r="AA50"/>
  <c r="Q51"/>
  <c r="R51"/>
  <c r="S51"/>
  <c r="T51"/>
  <c r="U51"/>
  <c r="V51"/>
  <c r="W51"/>
  <c r="X51"/>
  <c r="Y51"/>
  <c r="Z51"/>
  <c r="AA51"/>
  <c r="Q52"/>
  <c r="R52"/>
  <c r="S52"/>
  <c r="T52"/>
  <c r="U52"/>
  <c r="V52"/>
  <c r="W52"/>
  <c r="X52"/>
  <c r="Y52"/>
  <c r="Z52"/>
  <c r="AA52"/>
  <c r="Q53"/>
  <c r="R53"/>
  <c r="R55" s="1"/>
  <c r="S53"/>
  <c r="T53"/>
  <c r="U53"/>
  <c r="V53"/>
  <c r="W53"/>
  <c r="X53"/>
  <c r="Y53"/>
  <c r="Z53"/>
  <c r="AA53"/>
  <c r="Q54"/>
  <c r="R54"/>
  <c r="S54"/>
  <c r="T54"/>
  <c r="U54"/>
  <c r="V54"/>
  <c r="W54"/>
  <c r="X54"/>
  <c r="Y54"/>
  <c r="Z54"/>
  <c r="AA54"/>
  <c r="T55"/>
  <c r="V55"/>
  <c r="X55"/>
  <c r="Z55"/>
  <c r="P2"/>
  <c r="P3"/>
  <c r="P4"/>
  <c r="P5"/>
  <c r="P6"/>
  <c r="P7"/>
  <c r="P8"/>
  <c r="P9"/>
  <c r="P11"/>
  <c r="P12"/>
  <c r="P13"/>
  <c r="P16"/>
  <c r="P17"/>
  <c r="P18"/>
  <c r="P19"/>
  <c r="P24"/>
  <c r="P27"/>
  <c r="P28"/>
  <c r="P29"/>
  <c r="P32"/>
  <c r="P36"/>
  <c r="P37"/>
  <c r="P38"/>
  <c r="P39"/>
  <c r="P40"/>
  <c r="P41"/>
  <c r="P45"/>
  <c r="P46"/>
  <c r="P47"/>
  <c r="P48"/>
  <c r="P49"/>
  <c r="P50"/>
  <c r="P51"/>
  <c r="P52"/>
  <c r="P53"/>
  <c r="P54"/>
  <c r="E2"/>
  <c r="F2"/>
  <c r="G2"/>
  <c r="H2"/>
  <c r="I2"/>
  <c r="J2"/>
  <c r="K2"/>
  <c r="L2"/>
  <c r="M2"/>
  <c r="N2"/>
  <c r="O2"/>
  <c r="E3"/>
  <c r="F3"/>
  <c r="G3"/>
  <c r="H3"/>
  <c r="I3"/>
  <c r="J3"/>
  <c r="K3"/>
  <c r="L3"/>
  <c r="M3"/>
  <c r="N3"/>
  <c r="O3"/>
  <c r="E4"/>
  <c r="F4"/>
  <c r="G4"/>
  <c r="H4"/>
  <c r="I4"/>
  <c r="J4"/>
  <c r="K4"/>
  <c r="L4"/>
  <c r="M4"/>
  <c r="N4"/>
  <c r="O4"/>
  <c r="E5"/>
  <c r="F5"/>
  <c r="G5"/>
  <c r="H5"/>
  <c r="I5"/>
  <c r="J5"/>
  <c r="K5"/>
  <c r="L5"/>
  <c r="M5"/>
  <c r="N5"/>
  <c r="O5"/>
  <c r="E6"/>
  <c r="F6"/>
  <c r="G6"/>
  <c r="H6"/>
  <c r="I6"/>
  <c r="J6"/>
  <c r="K6"/>
  <c r="L6"/>
  <c r="M6"/>
  <c r="N6"/>
  <c r="O6"/>
  <c r="E7"/>
  <c r="F7"/>
  <c r="G7"/>
  <c r="H7"/>
  <c r="I7"/>
  <c r="J7"/>
  <c r="K7"/>
  <c r="L7"/>
  <c r="M7"/>
  <c r="N7"/>
  <c r="O7"/>
  <c r="E8"/>
  <c r="F8"/>
  <c r="G8"/>
  <c r="H8"/>
  <c r="I8"/>
  <c r="J8"/>
  <c r="K8"/>
  <c r="L8"/>
  <c r="M8"/>
  <c r="N8"/>
  <c r="O8"/>
  <c r="E9"/>
  <c r="F9"/>
  <c r="G9"/>
  <c r="H9"/>
  <c r="H10" s="1"/>
  <c r="H14" s="1"/>
  <c r="I9"/>
  <c r="J9"/>
  <c r="K9"/>
  <c r="L9"/>
  <c r="L10" s="1"/>
  <c r="L14" s="1"/>
  <c r="M9"/>
  <c r="N9"/>
  <c r="O9"/>
  <c r="F10"/>
  <c r="J10"/>
  <c r="O10"/>
  <c r="E11"/>
  <c r="F11"/>
  <c r="G11"/>
  <c r="H11"/>
  <c r="I11"/>
  <c r="J11"/>
  <c r="K11"/>
  <c r="L11"/>
  <c r="M11"/>
  <c r="N11"/>
  <c r="O11"/>
  <c r="E12"/>
  <c r="F12"/>
  <c r="G12"/>
  <c r="H12"/>
  <c r="I12"/>
  <c r="J12"/>
  <c r="K12"/>
  <c r="L12"/>
  <c r="M12"/>
  <c r="N12"/>
  <c r="O12"/>
  <c r="E13"/>
  <c r="F13"/>
  <c r="G13"/>
  <c r="H13"/>
  <c r="I13"/>
  <c r="J13"/>
  <c r="K13"/>
  <c r="L13"/>
  <c r="M13"/>
  <c r="N13"/>
  <c r="O13"/>
  <c r="F14"/>
  <c r="J14"/>
  <c r="O14"/>
  <c r="O15" s="1"/>
  <c r="E16"/>
  <c r="F16"/>
  <c r="G16"/>
  <c r="H16"/>
  <c r="I16"/>
  <c r="J16"/>
  <c r="K16"/>
  <c r="L16"/>
  <c r="M16"/>
  <c r="N16"/>
  <c r="O16"/>
  <c r="E17"/>
  <c r="F17"/>
  <c r="G17"/>
  <c r="H17"/>
  <c r="I17"/>
  <c r="J17"/>
  <c r="K17"/>
  <c r="L17"/>
  <c r="M17"/>
  <c r="N17"/>
  <c r="O17"/>
  <c r="E18"/>
  <c r="F18"/>
  <c r="G18"/>
  <c r="H18"/>
  <c r="I18"/>
  <c r="J18"/>
  <c r="K18"/>
  <c r="L18"/>
  <c r="M18"/>
  <c r="N18"/>
  <c r="O18"/>
  <c r="E19"/>
  <c r="E20" s="1"/>
  <c r="F19"/>
  <c r="G19"/>
  <c r="H19"/>
  <c r="I19"/>
  <c r="I20" s="1"/>
  <c r="J19"/>
  <c r="K19"/>
  <c r="L19"/>
  <c r="M19"/>
  <c r="M20" s="1"/>
  <c r="N19"/>
  <c r="O19"/>
  <c r="G20"/>
  <c r="K20"/>
  <c r="O20"/>
  <c r="O21" s="1"/>
  <c r="O22" s="1"/>
  <c r="E24"/>
  <c r="F24"/>
  <c r="G24"/>
  <c r="H24"/>
  <c r="I24"/>
  <c r="J24"/>
  <c r="K24"/>
  <c r="L24"/>
  <c r="M24"/>
  <c r="N24"/>
  <c r="O24"/>
  <c r="E27"/>
  <c r="F27"/>
  <c r="G27"/>
  <c r="H27"/>
  <c r="I27"/>
  <c r="J27"/>
  <c r="K27"/>
  <c r="L27"/>
  <c r="M27"/>
  <c r="N27"/>
  <c r="O27"/>
  <c r="E28"/>
  <c r="F28"/>
  <c r="G28"/>
  <c r="H28"/>
  <c r="I28"/>
  <c r="J28"/>
  <c r="K28"/>
  <c r="L28"/>
  <c r="M28"/>
  <c r="N28"/>
  <c r="O28"/>
  <c r="E29"/>
  <c r="F29"/>
  <c r="G29"/>
  <c r="H29"/>
  <c r="I29"/>
  <c r="J29"/>
  <c r="K29"/>
  <c r="L29"/>
  <c r="M29"/>
  <c r="N29"/>
  <c r="O29"/>
  <c r="E32"/>
  <c r="F32"/>
  <c r="G32"/>
  <c r="H32"/>
  <c r="I32"/>
  <c r="J32"/>
  <c r="K32"/>
  <c r="L32"/>
  <c r="M32"/>
  <c r="N32"/>
  <c r="O32"/>
  <c r="E36"/>
  <c r="F36"/>
  <c r="G36"/>
  <c r="H36"/>
  <c r="I36"/>
  <c r="J36"/>
  <c r="K36"/>
  <c r="L36"/>
  <c r="M36"/>
  <c r="N36"/>
  <c r="O36"/>
  <c r="E37"/>
  <c r="F37"/>
  <c r="G37"/>
  <c r="H37"/>
  <c r="I37"/>
  <c r="J37"/>
  <c r="K37"/>
  <c r="L37"/>
  <c r="M37"/>
  <c r="N37"/>
  <c r="O37"/>
  <c r="E38"/>
  <c r="F38"/>
  <c r="G38"/>
  <c r="H38"/>
  <c r="I38"/>
  <c r="J38"/>
  <c r="K38"/>
  <c r="L38"/>
  <c r="M38"/>
  <c r="N38"/>
  <c r="O38"/>
  <c r="E39"/>
  <c r="F39"/>
  <c r="G39"/>
  <c r="H39"/>
  <c r="I39"/>
  <c r="J39"/>
  <c r="K39"/>
  <c r="L39"/>
  <c r="M39"/>
  <c r="N39"/>
  <c r="O39"/>
  <c r="E40"/>
  <c r="F40"/>
  <c r="G40"/>
  <c r="H40"/>
  <c r="I40"/>
  <c r="J40"/>
  <c r="K40"/>
  <c r="L40"/>
  <c r="M40"/>
  <c r="N40"/>
  <c r="O40"/>
  <c r="E41"/>
  <c r="E42" s="1"/>
  <c r="F41"/>
  <c r="G41"/>
  <c r="H41"/>
  <c r="I41"/>
  <c r="J41"/>
  <c r="K41"/>
  <c r="L41"/>
  <c r="M41"/>
  <c r="N41"/>
  <c r="O41"/>
  <c r="G42"/>
  <c r="I42"/>
  <c r="K42"/>
  <c r="M42"/>
  <c r="O42"/>
  <c r="E45"/>
  <c r="F45"/>
  <c r="G45"/>
  <c r="H45"/>
  <c r="I45"/>
  <c r="J45"/>
  <c r="K45"/>
  <c r="L45"/>
  <c r="M45"/>
  <c r="N45"/>
  <c r="O45"/>
  <c r="E46"/>
  <c r="F46"/>
  <c r="G46"/>
  <c r="H46"/>
  <c r="I46"/>
  <c r="J46"/>
  <c r="K46"/>
  <c r="L46"/>
  <c r="M46"/>
  <c r="N46"/>
  <c r="O46"/>
  <c r="E47"/>
  <c r="F47"/>
  <c r="G47"/>
  <c r="H47"/>
  <c r="I47"/>
  <c r="J47"/>
  <c r="K47"/>
  <c r="L47"/>
  <c r="M47"/>
  <c r="N47"/>
  <c r="O47"/>
  <c r="E48"/>
  <c r="F48"/>
  <c r="G48"/>
  <c r="H48"/>
  <c r="I48"/>
  <c r="J48"/>
  <c r="K48"/>
  <c r="L48"/>
  <c r="M48"/>
  <c r="N48"/>
  <c r="O48"/>
  <c r="E49"/>
  <c r="F49"/>
  <c r="G49"/>
  <c r="H49"/>
  <c r="I49"/>
  <c r="J49"/>
  <c r="K49"/>
  <c r="L49"/>
  <c r="M49"/>
  <c r="N49"/>
  <c r="O49"/>
  <c r="E50"/>
  <c r="F50"/>
  <c r="G50"/>
  <c r="H50"/>
  <c r="I50"/>
  <c r="J50"/>
  <c r="K50"/>
  <c r="L50"/>
  <c r="M50"/>
  <c r="N50"/>
  <c r="O50"/>
  <c r="E51"/>
  <c r="F51"/>
  <c r="F55" s="1"/>
  <c r="G51"/>
  <c r="H51"/>
  <c r="I51"/>
  <c r="J51"/>
  <c r="J55" s="1"/>
  <c r="K51"/>
  <c r="L51"/>
  <c r="M51"/>
  <c r="N51"/>
  <c r="O51"/>
  <c r="E52"/>
  <c r="F52"/>
  <c r="G52"/>
  <c r="H52"/>
  <c r="I52"/>
  <c r="J52"/>
  <c r="K52"/>
  <c r="L52"/>
  <c r="M52"/>
  <c r="N52"/>
  <c r="O52"/>
  <c r="E53"/>
  <c r="F53"/>
  <c r="G53"/>
  <c r="H53"/>
  <c r="I53"/>
  <c r="J53"/>
  <c r="K53"/>
  <c r="L53"/>
  <c r="M53"/>
  <c r="N53"/>
  <c r="N55" s="1"/>
  <c r="O53"/>
  <c r="E54"/>
  <c r="F54"/>
  <c r="G54"/>
  <c r="H54"/>
  <c r="I54"/>
  <c r="J54"/>
  <c r="K54"/>
  <c r="L54"/>
  <c r="M54"/>
  <c r="N54"/>
  <c r="O54"/>
  <c r="H55"/>
  <c r="L55"/>
  <c r="D48"/>
  <c r="D47"/>
  <c r="AM47" i="2"/>
  <c r="AC47"/>
  <c r="AD47"/>
  <c r="AE47" s="1"/>
  <c r="AF47" s="1"/>
  <c r="AG47" s="1"/>
  <c r="AH47" s="1"/>
  <c r="AI47" s="1"/>
  <c r="AJ47" s="1"/>
  <c r="AK47" s="1"/>
  <c r="AL47" s="1"/>
  <c r="AB47"/>
  <c r="AC48"/>
  <c r="AD48"/>
  <c r="AE48" s="1"/>
  <c r="AB48"/>
  <c r="AA47"/>
  <c r="Q48"/>
  <c r="R48" s="1"/>
  <c r="P48"/>
  <c r="Q47"/>
  <c r="R47"/>
  <c r="S47" s="1"/>
  <c r="P47"/>
  <c r="O47"/>
  <c r="E48"/>
  <c r="F48"/>
  <c r="G48" s="1"/>
  <c r="H48" s="1"/>
  <c r="D48"/>
  <c r="D13" i="3"/>
  <c r="D4"/>
  <c r="D5"/>
  <c r="D6"/>
  <c r="D7"/>
  <c r="D8"/>
  <c r="D9"/>
  <c r="D11"/>
  <c r="D12"/>
  <c r="D16"/>
  <c r="D17"/>
  <c r="D18"/>
  <c r="D19"/>
  <c r="D24"/>
  <c r="D27"/>
  <c r="D28"/>
  <c r="D29"/>
  <c r="D32"/>
  <c r="D36"/>
  <c r="D37"/>
  <c r="D38"/>
  <c r="D39"/>
  <c r="D40"/>
  <c r="D41"/>
  <c r="D42" s="1"/>
  <c r="D45"/>
  <c r="D49"/>
  <c r="D50"/>
  <c r="D51"/>
  <c r="D52"/>
  <c r="D53"/>
  <c r="D54"/>
  <c r="AC2" i="2"/>
  <c r="AD2"/>
  <c r="AE2" s="1"/>
  <c r="AF2" s="1"/>
  <c r="AG2" s="1"/>
  <c r="AH2" s="1"/>
  <c r="AI2" s="1"/>
  <c r="AJ2" s="1"/>
  <c r="AK2" s="1"/>
  <c r="AL2" s="1"/>
  <c r="AB2"/>
  <c r="AA2"/>
  <c r="Q2"/>
  <c r="R2"/>
  <c r="S2" s="1"/>
  <c r="T2" s="1"/>
  <c r="U2" s="1"/>
  <c r="V2" s="1"/>
  <c r="W2" s="1"/>
  <c r="X2" s="1"/>
  <c r="Y2" s="1"/>
  <c r="Z2" s="1"/>
  <c r="P2"/>
  <c r="C54" i="3"/>
  <c r="C53"/>
  <c r="C52"/>
  <c r="C51"/>
  <c r="C50"/>
  <c r="C49"/>
  <c r="C47"/>
  <c r="C32"/>
  <c r="C29"/>
  <c r="C28"/>
  <c r="C27"/>
  <c r="C24"/>
  <c r="C19"/>
  <c r="C18"/>
  <c r="C17"/>
  <c r="C16"/>
  <c r="C12"/>
  <c r="C11"/>
  <c r="C5"/>
  <c r="C6"/>
  <c r="C7"/>
  <c r="C8"/>
  <c r="C9"/>
  <c r="C4"/>
  <c r="C10" s="1"/>
  <c r="C14" s="1"/>
  <c r="C45"/>
  <c r="C41"/>
  <c r="C40"/>
  <c r="C38"/>
  <c r="C37"/>
  <c r="C36"/>
  <c r="C13"/>
  <c r="C20"/>
  <c r="D2"/>
  <c r="D3"/>
  <c r="C3"/>
  <c r="A48"/>
  <c r="A42"/>
  <c r="B9"/>
  <c r="B8"/>
  <c r="B7"/>
  <c r="B6"/>
  <c r="B5"/>
  <c r="B4"/>
  <c r="B2"/>
  <c r="F2" i="2"/>
  <c r="G2"/>
  <c r="H2"/>
  <c r="I2"/>
  <c r="J2"/>
  <c r="K2"/>
  <c r="L2"/>
  <c r="M2"/>
  <c r="N2"/>
  <c r="C2" i="3" s="1"/>
  <c r="F10" i="2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F13"/>
  <c r="G13"/>
  <c r="G14" s="1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F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F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F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F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F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F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F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O48"/>
  <c r="AA48"/>
  <c r="F55"/>
  <c r="O55"/>
  <c r="O56" s="1"/>
  <c r="P55"/>
  <c r="P57" s="1"/>
  <c r="Q55"/>
  <c r="AA55"/>
  <c r="AA56" s="1"/>
  <c r="AB55"/>
  <c r="AB57" s="1"/>
  <c r="AC55"/>
  <c r="AD55"/>
  <c r="F56"/>
  <c r="P56"/>
  <c r="Q56"/>
  <c r="AB56"/>
  <c r="AC56"/>
  <c r="AD56"/>
  <c r="F57"/>
  <c r="O57"/>
  <c r="Q57"/>
  <c r="AA57"/>
  <c r="AC57"/>
  <c r="AD57"/>
  <c r="E13"/>
  <c r="D13"/>
  <c r="A48"/>
  <c r="A55" s="1"/>
  <c r="A42"/>
  <c r="E2"/>
  <c r="D10"/>
  <c r="E10"/>
  <c r="D14"/>
  <c r="E14"/>
  <c r="D15"/>
  <c r="E15"/>
  <c r="D20"/>
  <c r="E20"/>
  <c r="D21"/>
  <c r="E21"/>
  <c r="D22"/>
  <c r="E22"/>
  <c r="D25"/>
  <c r="D30" s="1"/>
  <c r="D33" s="1"/>
  <c r="E25"/>
  <c r="E30" s="1"/>
  <c r="E33" s="1"/>
  <c r="D42"/>
  <c r="E42"/>
  <c r="D2"/>
  <c r="C2"/>
  <c r="C10"/>
  <c r="C20"/>
  <c r="B5"/>
  <c r="B6"/>
  <c r="B7"/>
  <c r="B8"/>
  <c r="B9"/>
  <c r="B4"/>
  <c r="C3"/>
  <c r="B2"/>
  <c r="C42"/>
  <c r="O55" i="3" l="1"/>
  <c r="O56" s="1"/>
  <c r="M55"/>
  <c r="M56" s="1"/>
  <c r="K55"/>
  <c r="K56" s="1"/>
  <c r="I55"/>
  <c r="I56" s="1"/>
  <c r="G55"/>
  <c r="G56" s="1"/>
  <c r="E55"/>
  <c r="E56" s="1"/>
  <c r="N56"/>
  <c r="L56"/>
  <c r="J56"/>
  <c r="H56"/>
  <c r="F56"/>
  <c r="O25"/>
  <c r="O30" s="1"/>
  <c r="O33" s="1"/>
  <c r="L15"/>
  <c r="J15"/>
  <c r="H15"/>
  <c r="F15"/>
  <c r="N10"/>
  <c r="N14" s="1"/>
  <c r="N15" s="1"/>
  <c r="K10"/>
  <c r="K14" s="1"/>
  <c r="K21" s="1"/>
  <c r="I10"/>
  <c r="I14" s="1"/>
  <c r="G10"/>
  <c r="G14" s="1"/>
  <c r="G21" s="1"/>
  <c r="AA55"/>
  <c r="AA56" s="1"/>
  <c r="Y55"/>
  <c r="Y56" s="1"/>
  <c r="W55"/>
  <c r="W56" s="1"/>
  <c r="U55"/>
  <c r="U56" s="1"/>
  <c r="S55"/>
  <c r="S56" s="1"/>
  <c r="Q55"/>
  <c r="Q56" s="1"/>
  <c r="Z56"/>
  <c r="X56"/>
  <c r="V56"/>
  <c r="T56"/>
  <c r="R56"/>
  <c r="AA20"/>
  <c r="AA21" s="1"/>
  <c r="AA22" s="1"/>
  <c r="Y20"/>
  <c r="Y21" s="1"/>
  <c r="W20"/>
  <c r="W21" s="1"/>
  <c r="W22" s="1"/>
  <c r="U20"/>
  <c r="U21" s="1"/>
  <c r="S20"/>
  <c r="S21" s="1"/>
  <c r="S22" s="1"/>
  <c r="Q20"/>
  <c r="N42"/>
  <c r="N57" s="1"/>
  <c r="L42"/>
  <c r="L57" s="1"/>
  <c r="J42"/>
  <c r="J57" s="1"/>
  <c r="H42"/>
  <c r="H57" s="1"/>
  <c r="F42"/>
  <c r="F57" s="1"/>
  <c r="N20"/>
  <c r="N21" s="1"/>
  <c r="L20"/>
  <c r="L21" s="1"/>
  <c r="L25" s="1"/>
  <c r="L30" s="1"/>
  <c r="L33" s="1"/>
  <c r="J20"/>
  <c r="J21" s="1"/>
  <c r="H20"/>
  <c r="H21" s="1"/>
  <c r="H25" s="1"/>
  <c r="H30" s="1"/>
  <c r="H33" s="1"/>
  <c r="F20"/>
  <c r="F21" s="1"/>
  <c r="U57"/>
  <c r="Z42"/>
  <c r="Z57" s="1"/>
  <c r="X42"/>
  <c r="X57" s="1"/>
  <c r="V42"/>
  <c r="V57" s="1"/>
  <c r="T42"/>
  <c r="T57" s="1"/>
  <c r="R42"/>
  <c r="R57" s="1"/>
  <c r="R14"/>
  <c r="Q10"/>
  <c r="Q14" s="1"/>
  <c r="Q15" s="1"/>
  <c r="K15"/>
  <c r="I15"/>
  <c r="I21"/>
  <c r="G15"/>
  <c r="AA25"/>
  <c r="AA30" s="1"/>
  <c r="AA33" s="1"/>
  <c r="Y22"/>
  <c r="Y25"/>
  <c r="Y30" s="1"/>
  <c r="Y33" s="1"/>
  <c r="W25"/>
  <c r="W30" s="1"/>
  <c r="W33" s="1"/>
  <c r="U22"/>
  <c r="U25"/>
  <c r="U30" s="1"/>
  <c r="U33" s="1"/>
  <c r="S25"/>
  <c r="S30" s="1"/>
  <c r="S33" s="1"/>
  <c r="O57"/>
  <c r="K57"/>
  <c r="G57"/>
  <c r="AA57"/>
  <c r="W57"/>
  <c r="S57"/>
  <c r="R15"/>
  <c r="R21"/>
  <c r="Q21"/>
  <c r="I57"/>
  <c r="Y57"/>
  <c r="M10"/>
  <c r="M14" s="1"/>
  <c r="M21" s="1"/>
  <c r="E10"/>
  <c r="E14" s="1"/>
  <c r="Z21"/>
  <c r="X21"/>
  <c r="V21"/>
  <c r="T21"/>
  <c r="N22"/>
  <c r="N25"/>
  <c r="N30" s="1"/>
  <c r="N33" s="1"/>
  <c r="L22"/>
  <c r="J22"/>
  <c r="J25"/>
  <c r="J30" s="1"/>
  <c r="J33" s="1"/>
  <c r="H22"/>
  <c r="F22"/>
  <c r="F25"/>
  <c r="F30" s="1"/>
  <c r="F33" s="1"/>
  <c r="M15"/>
  <c r="E15"/>
  <c r="E21"/>
  <c r="P42"/>
  <c r="D20"/>
  <c r="D10"/>
  <c r="D14" s="1"/>
  <c r="D15" s="1"/>
  <c r="P10"/>
  <c r="P14" s="1"/>
  <c r="P55"/>
  <c r="P56" s="1"/>
  <c r="P20"/>
  <c r="P21" s="1"/>
  <c r="P25" s="1"/>
  <c r="P30" s="1"/>
  <c r="P33" s="1"/>
  <c r="P57"/>
  <c r="P15"/>
  <c r="AF48" i="2"/>
  <c r="AE55"/>
  <c r="AE57" s="1"/>
  <c r="R55"/>
  <c r="R57" s="1"/>
  <c r="S48"/>
  <c r="T48" s="1"/>
  <c r="U48" s="1"/>
  <c r="V48" s="1"/>
  <c r="W48" s="1"/>
  <c r="X48" s="1"/>
  <c r="Y48" s="1"/>
  <c r="Z48" s="1"/>
  <c r="T47"/>
  <c r="S55"/>
  <c r="D46" i="3"/>
  <c r="I48" i="2"/>
  <c r="H55"/>
  <c r="H57" s="1"/>
  <c r="C21" i="3"/>
  <c r="C25" s="1"/>
  <c r="C15"/>
  <c r="A55"/>
  <c r="A57" s="1"/>
  <c r="G15" i="2"/>
  <c r="G21"/>
  <c r="D55"/>
  <c r="D57" s="1"/>
  <c r="A57"/>
  <c r="A56"/>
  <c r="E55"/>
  <c r="E57" s="1"/>
  <c r="C14"/>
  <c r="C21" s="1"/>
  <c r="C15"/>
  <c r="D21" i="3" l="1"/>
  <c r="E57"/>
  <c r="M57"/>
  <c r="Q57"/>
  <c r="T22"/>
  <c r="T25"/>
  <c r="T30" s="1"/>
  <c r="T33" s="1"/>
  <c r="X22"/>
  <c r="X25"/>
  <c r="X30" s="1"/>
  <c r="X33" s="1"/>
  <c r="G22"/>
  <c r="G25"/>
  <c r="G30" s="1"/>
  <c r="G33" s="1"/>
  <c r="K25"/>
  <c r="K30" s="1"/>
  <c r="K33" s="1"/>
  <c r="K22"/>
  <c r="V22"/>
  <c r="V25"/>
  <c r="V30" s="1"/>
  <c r="V33" s="1"/>
  <c r="Z22"/>
  <c r="Z25"/>
  <c r="Z30" s="1"/>
  <c r="Z33" s="1"/>
  <c r="Q22"/>
  <c r="Q25"/>
  <c r="Q30" s="1"/>
  <c r="Q33" s="1"/>
  <c r="R22"/>
  <c r="R25"/>
  <c r="R30" s="1"/>
  <c r="R33" s="1"/>
  <c r="I22"/>
  <c r="I25"/>
  <c r="I30" s="1"/>
  <c r="I33" s="1"/>
  <c r="E22"/>
  <c r="E25"/>
  <c r="E30" s="1"/>
  <c r="E33" s="1"/>
  <c r="M22"/>
  <c r="M25"/>
  <c r="M30" s="1"/>
  <c r="M33" s="1"/>
  <c r="P22"/>
  <c r="AG48" i="2"/>
  <c r="AF55"/>
  <c r="AF57" s="1"/>
  <c r="AE56"/>
  <c r="R56"/>
  <c r="S56"/>
  <c r="S57"/>
  <c r="T55"/>
  <c r="U47"/>
  <c r="J48"/>
  <c r="I55"/>
  <c r="I57" s="1"/>
  <c r="H56"/>
  <c r="D22" i="3"/>
  <c r="D25"/>
  <c r="D30" s="1"/>
  <c r="D33" s="1"/>
  <c r="C22"/>
  <c r="C30"/>
  <c r="C33" s="1"/>
  <c r="C48" s="1"/>
  <c r="A56"/>
  <c r="G25" i="2"/>
  <c r="G30" s="1"/>
  <c r="G33" s="1"/>
  <c r="G22"/>
  <c r="E56"/>
  <c r="D56"/>
  <c r="C25"/>
  <c r="C22"/>
  <c r="C30"/>
  <c r="C33" s="1"/>
  <c r="C48" s="1"/>
  <c r="AH48" l="1"/>
  <c r="AG55"/>
  <c r="AG57" s="1"/>
  <c r="AF56"/>
  <c r="V47"/>
  <c r="U55"/>
  <c r="T56"/>
  <c r="T57"/>
  <c r="K48"/>
  <c r="J55"/>
  <c r="J57" s="1"/>
  <c r="I56"/>
  <c r="D55" i="3"/>
  <c r="D57" s="1"/>
  <c r="G55" i="2"/>
  <c r="G57" s="1"/>
  <c r="C55"/>
  <c r="C57" s="1"/>
  <c r="AI48" l="1"/>
  <c r="AH55"/>
  <c r="AH57" s="1"/>
  <c r="AG56"/>
  <c r="U56"/>
  <c r="U57"/>
  <c r="V55"/>
  <c r="W47"/>
  <c r="L48"/>
  <c r="K55"/>
  <c r="K57" s="1"/>
  <c r="J56"/>
  <c r="D56" i="3"/>
  <c r="G56" i="2"/>
  <c r="C56"/>
  <c r="AJ48" l="1"/>
  <c r="AI55"/>
  <c r="AI57" s="1"/>
  <c r="AH56"/>
  <c r="X47"/>
  <c r="W55"/>
  <c r="V56"/>
  <c r="V57"/>
  <c r="M48"/>
  <c r="L55"/>
  <c r="L57" s="1"/>
  <c r="K56"/>
  <c r="AK48" l="1"/>
  <c r="AJ55"/>
  <c r="AJ57" s="1"/>
  <c r="AI56"/>
  <c r="X55"/>
  <c r="Y47"/>
  <c r="W56"/>
  <c r="W57"/>
  <c r="N48"/>
  <c r="M55"/>
  <c r="M57" s="1"/>
  <c r="L56"/>
  <c r="AL48" l="1"/>
  <c r="AK55"/>
  <c r="AK57" s="1"/>
  <c r="AJ56"/>
  <c r="X56"/>
  <c r="X57"/>
  <c r="Z47"/>
  <c r="Z55" s="1"/>
  <c r="Y55"/>
  <c r="C39" i="3"/>
  <c r="C42" s="1"/>
  <c r="N55" i="2"/>
  <c r="N56" s="1"/>
  <c r="M56"/>
  <c r="AL55" l="1"/>
  <c r="AL57" s="1"/>
  <c r="AL56"/>
  <c r="AK56"/>
  <c r="Y56"/>
  <c r="Y57"/>
  <c r="Z56"/>
  <c r="Z57"/>
  <c r="C46" i="3"/>
  <c r="N57" i="2"/>
  <c r="C55" i="3" l="1"/>
  <c r="C57" s="1"/>
  <c r="C56" l="1"/>
</calcChain>
</file>

<file path=xl/comments1.xml><?xml version="1.0" encoding="utf-8"?>
<comments xmlns="http://schemas.openxmlformats.org/spreadsheetml/2006/main">
  <authors>
    <author>mle</author>
  </authors>
  <commentList>
    <comment ref="B7" authorId="0">
      <text>
        <r>
          <rPr>
            <sz val="8"/>
            <color indexed="81"/>
            <rFont val="Tahoma"/>
            <family val="2"/>
          </rPr>
          <t>otettujen lainojen korko</t>
        </r>
      </text>
    </comment>
    <comment ref="B8" authorId="0">
      <text>
        <r>
          <rPr>
            <sz val="8"/>
            <color indexed="81"/>
            <rFont val="Tahoma"/>
            <family val="2"/>
          </rPr>
          <t>taseen lyhytaikaiset sijoitukset vastaavaa puolella</t>
        </r>
      </text>
    </comment>
    <comment ref="B15" authorId="0">
      <text>
        <r>
          <rPr>
            <sz val="8"/>
            <color indexed="81"/>
            <rFont val="Tahoma"/>
            <family val="2"/>
          </rPr>
          <t>otettujen lainojen korko</t>
        </r>
      </text>
    </comment>
    <comment ref="B16" authorId="0">
      <text>
        <r>
          <rPr>
            <sz val="8"/>
            <color indexed="81"/>
            <rFont val="Tahoma"/>
            <family val="2"/>
          </rPr>
          <t>taseen lyhytaikaiset sijoitukset vastaavaa puolella</t>
        </r>
      </text>
    </comment>
  </commentList>
</comments>
</file>

<file path=xl/sharedStrings.xml><?xml version="1.0" encoding="utf-8"?>
<sst xmlns="http://schemas.openxmlformats.org/spreadsheetml/2006/main" count="145" uniqueCount="73">
  <si>
    <t>Tuloslaskelma</t>
  </si>
  <si>
    <t>Liikevaihto</t>
  </si>
  <si>
    <t>Materiaalikustannukset</t>
  </si>
  <si>
    <t>Välittömät työkustannukset</t>
  </si>
  <si>
    <t>Myyntikate</t>
  </si>
  <si>
    <t>Myyntikate-%</t>
  </si>
  <si>
    <t>Kiinteät kulut</t>
  </si>
  <si>
    <t>Käyttökate</t>
  </si>
  <si>
    <t>Käyttökate-%</t>
  </si>
  <si>
    <t>Poistot</t>
  </si>
  <si>
    <t>Liikevoitto</t>
  </si>
  <si>
    <t>Rahoitustuotot</t>
  </si>
  <si>
    <t>Rahoituskulut</t>
  </si>
  <si>
    <t>Välittömät verot</t>
  </si>
  <si>
    <t>Nettotulos</t>
  </si>
  <si>
    <t>Muut tuotot ja kulut</t>
  </si>
  <si>
    <t>Tilikauden tulos</t>
  </si>
  <si>
    <t>Vastaavaa</t>
  </si>
  <si>
    <t>Käyttöomaisuus</t>
  </si>
  <si>
    <t>Vaihto-omaisuus</t>
  </si>
  <si>
    <t>Myyntisaamiset</t>
  </si>
  <si>
    <t>Korolliset sijoitukset</t>
  </si>
  <si>
    <t>Muut saamiset</t>
  </si>
  <si>
    <t>Rahat ja pankkisaamiset</t>
  </si>
  <si>
    <t>Vastaava yhteensä</t>
  </si>
  <si>
    <t>Vastattavaa</t>
  </si>
  <si>
    <t>Osakepääoma</t>
  </si>
  <si>
    <t>Rahastot</t>
  </si>
  <si>
    <t>Kertyneet voittovarat</t>
  </si>
  <si>
    <t>Pääomalainat</t>
  </si>
  <si>
    <t>VVK-laina</t>
  </si>
  <si>
    <t>Muu Pitkäaikainen laina</t>
  </si>
  <si>
    <t>Saadut ennakot</t>
  </si>
  <si>
    <t>Ostovelat</t>
  </si>
  <si>
    <t>Muut lyhytaikaiset velat</t>
  </si>
  <si>
    <t>Vastattavaa yhteensä</t>
  </si>
  <si>
    <t>Vakavaraisuus aste</t>
  </si>
  <si>
    <t>tarkistusluku</t>
  </si>
  <si>
    <t>Yrityksen nimi:</t>
  </si>
  <si>
    <t>Tilikausi</t>
  </si>
  <si>
    <t>Tammikuu</t>
  </si>
  <si>
    <t>Joulukuu</t>
  </si>
  <si>
    <t>Tilivuosi</t>
  </si>
  <si>
    <t>Tuote 1</t>
  </si>
  <si>
    <t>Tuote 2</t>
  </si>
  <si>
    <t>Tuote 3</t>
  </si>
  <si>
    <t>Tuote 4</t>
  </si>
  <si>
    <t>Tuote 5</t>
  </si>
  <si>
    <t>Tuote 6</t>
  </si>
  <si>
    <t>Tuotteet / Liiketoim alueet</t>
  </si>
  <si>
    <t>Palkkakulut</t>
  </si>
  <si>
    <t>???</t>
  </si>
  <si>
    <t>Muut kiint. Kulut</t>
  </si>
  <si>
    <t>Alkava</t>
  </si>
  <si>
    <t>tase</t>
  </si>
  <si>
    <t>Helmikuu</t>
  </si>
  <si>
    <t>Maaliskuu</t>
  </si>
  <si>
    <t>Kyllä</t>
  </si>
  <si>
    <t>Varaston muutos( Kyllä/Ei)</t>
  </si>
  <si>
    <t>Katearvio (Kyllä/Ei)</t>
  </si>
  <si>
    <t>Ei</t>
  </si>
  <si>
    <t>Varaston muutos (- = Kasvu)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</si>
  <si>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</si>
  <si>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</si>
  <si>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</si>
  <si>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</si>
  <si>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</si>
  <si>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</si>
  <si>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</si>
  <si>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</si>
  <si>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Ks alkava tase</t>
  </si>
  <si>
    <t>Kuukaudet A 36</t>
  </si>
  <si>
    <t>Oy Yritys Ab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</si>
</sst>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18"/>
      <color theme="3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28">
    <xf numFmtId="0" fontId="0" fillId="0" borderId="0" xfId="0"/>
    <xf numFmtId="0" fontId="0" fillId="0" borderId="1" xfId="0" applyFill="1" applyBorder="1"/>
    <xf numFmtId="0" fontId="4" fillId="2" borderId="1" xfId="0" applyFont="1" applyFill="1" applyBorder="1" applyAlignment="1">
      <alignment horizontal="center"/>
    </xf>
    <xf numFmtId="9" fontId="0" fillId="0" borderId="1" xfId="0" applyNumberFormat="1" applyFill="1" applyBorder="1"/>
    <xf numFmtId="164" fontId="0" fillId="0" borderId="1" xfId="0" applyNumberFormat="1" applyFill="1" applyBorder="1"/>
    <xf numFmtId="0" fontId="3" fillId="2" borderId="2" xfId="0" applyFont="1" applyFill="1" applyBorder="1" applyAlignment="1">
      <alignment horizontal="center"/>
    </xf>
    <xf numFmtId="0" fontId="0" fillId="3" borderId="0" xfId="0" applyFill="1"/>
    <xf numFmtId="9" fontId="2" fillId="0" borderId="3" xfId="0" applyNumberFormat="1" applyFont="1" applyFill="1" applyBorder="1"/>
    <xf numFmtId="0" fontId="6" fillId="0" borderId="0" xfId="1"/>
    <xf numFmtId="0" fontId="7" fillId="0" borderId="0" xfId="2"/>
    <xf numFmtId="0" fontId="1" fillId="7" borderId="0" xfId="6"/>
    <xf numFmtId="0" fontId="8" fillId="4" borderId="0" xfId="3"/>
    <xf numFmtId="0" fontId="8" fillId="5" borderId="0" xfId="4"/>
    <xf numFmtId="0" fontId="7" fillId="3" borderId="0" xfId="2" applyFill="1"/>
    <xf numFmtId="0" fontId="0" fillId="0" borderId="0" xfId="0" applyFill="1"/>
    <xf numFmtId="0" fontId="7" fillId="8" borderId="0" xfId="2" applyFill="1"/>
    <xf numFmtId="0" fontId="0" fillId="8" borderId="0" xfId="0" applyFill="1"/>
    <xf numFmtId="0" fontId="8" fillId="4" borderId="4" xfId="3" applyBorder="1"/>
    <xf numFmtId="0" fontId="8" fillId="4" borderId="6" xfId="3" applyBorder="1"/>
    <xf numFmtId="164" fontId="1" fillId="6" borderId="5" xfId="5" applyNumberFormat="1" applyBorder="1" applyAlignment="1">
      <alignment horizontal="center"/>
    </xf>
    <xf numFmtId="0" fontId="0" fillId="0" borderId="0" xfId="0" applyAlignment="1"/>
    <xf numFmtId="0" fontId="7" fillId="0" borderId="0" xfId="2" applyAlignment="1"/>
    <xf numFmtId="0" fontId="7" fillId="0" borderId="0" xfId="2" applyAlignment="1">
      <alignment horizontal="left"/>
    </xf>
    <xf numFmtId="0" fontId="8" fillId="4" borderId="1" xfId="3" applyBorder="1"/>
    <xf numFmtId="0" fontId="1" fillId="6" borderId="0" xfId="5"/>
    <xf numFmtId="0" fontId="7" fillId="0" borderId="0" xfId="2" applyFill="1"/>
    <xf numFmtId="0" fontId="7" fillId="9" borderId="0" xfId="2" applyFill="1"/>
    <xf numFmtId="0" fontId="0" fillId="9" borderId="0" xfId="0" applyFill="1"/>
  </cellXfs>
  <cellStyles count="7">
    <cellStyle name="20 % - Aksentti3" xfId="5" builtinId="38"/>
    <cellStyle name="20 % - Aksentti4" xfId="6" builtinId="42"/>
    <cellStyle name="60 % - Aksentti1" xfId="4" builtinId="32"/>
    <cellStyle name="Aksentti1" xfId="3" builtinId="29"/>
    <cellStyle name="Normaali" xfId="0" builtinId="0"/>
    <cellStyle name="Otsikko" xfId="1" builtinId="15"/>
    <cellStyle name="Otsikko 4" xfId="2" builtinId="19"/>
  </cellStyles>
  <dxfs count="0"/>
  <tableStyles count="0" defaultTableStyle="TableStyleMedium9" defaultPivotStyle="PivotStyleLight16"/>
  <colors>
    <mruColors>
      <color rgb="FFFAFCA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Hallituspartnerit">
  <a:themeElements>
    <a:clrScheme name="Hallituspartnerit">
      <a:dk1>
        <a:sysClr val="windowText" lastClr="000000"/>
      </a:dk1>
      <a:lt1>
        <a:sysClr val="window" lastClr="FFFFFF"/>
      </a:lt1>
      <a:dk2>
        <a:srgbClr val="002850"/>
      </a:dk2>
      <a:lt2>
        <a:srgbClr val="EEECE1"/>
      </a:lt2>
      <a:accent1>
        <a:srgbClr val="00509E"/>
      </a:accent1>
      <a:accent2>
        <a:srgbClr val="D09F3F"/>
      </a:accent2>
      <a:accent3>
        <a:srgbClr val="DACC64"/>
      </a:accent3>
      <a:accent4>
        <a:srgbClr val="7DBEFF"/>
      </a:accent4>
      <a:accent5>
        <a:srgbClr val="F0EBC2"/>
      </a:accent5>
      <a:accent6>
        <a:srgbClr val="D09F3F"/>
      </a:accent6>
      <a:hlink>
        <a:srgbClr val="00509E"/>
      </a:hlink>
      <a:folHlink>
        <a:srgbClr val="D09F3F"/>
      </a:folHlink>
    </a:clrScheme>
    <a:fontScheme name="Hallituspartner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zoomScaleNormal="100" workbookViewId="0">
      <selection activeCell="C4" sqref="C4"/>
    </sheetView>
  </sheetViews>
  <sheetFormatPr defaultRowHeight="14.25"/>
  <cols>
    <col min="1" max="1" width="2.875" customWidth="1"/>
    <col min="2" max="2" width="25.875" customWidth="1"/>
    <col min="3" max="3" width="14.75" customWidth="1"/>
    <col min="4" max="4" width="8" customWidth="1"/>
    <col min="5" max="5" width="7.875" customWidth="1"/>
  </cols>
  <sheetData>
    <row r="2" spans="2:5" ht="15">
      <c r="B2" s="9" t="s">
        <v>38</v>
      </c>
      <c r="C2" s="21" t="s">
        <v>72</v>
      </c>
      <c r="D2" s="20"/>
      <c r="E2" s="20"/>
    </row>
    <row r="3" spans="2:5" ht="15">
      <c r="B3" s="9" t="s">
        <v>39</v>
      </c>
      <c r="C3" s="9" t="s">
        <v>40</v>
      </c>
    </row>
    <row r="4" spans="2:5" ht="15">
      <c r="B4" s="9" t="s">
        <v>42</v>
      </c>
      <c r="C4" s="22">
        <v>2011</v>
      </c>
    </row>
    <row r="5" spans="2:5" ht="8.25" customHeight="1" thickBot="1"/>
    <row r="6" spans="2:5" ht="15" thickBot="1">
      <c r="B6" s="17" t="s">
        <v>58</v>
      </c>
      <c r="C6" s="19" t="s">
        <v>57</v>
      </c>
      <c r="D6" s="5"/>
      <c r="E6" s="2"/>
    </row>
    <row r="7" spans="2:5" ht="15" thickBot="1">
      <c r="B7" s="18" t="s">
        <v>59</v>
      </c>
      <c r="C7" s="19" t="s">
        <v>60</v>
      </c>
      <c r="D7" s="3"/>
      <c r="E7" s="3"/>
    </row>
    <row r="8" spans="2:5" ht="15.75" thickBot="1">
      <c r="B8" s="18" t="s">
        <v>70</v>
      </c>
      <c r="C8" s="7" t="s">
        <v>71</v>
      </c>
      <c r="D8" s="3"/>
      <c r="E8" s="3"/>
    </row>
    <row r="9" spans="2:5">
      <c r="B9" s="1"/>
      <c r="C9" s="3"/>
      <c r="D9" s="3"/>
      <c r="E9" s="3"/>
    </row>
    <row r="10" spans="2:5">
      <c r="B10" s="1"/>
      <c r="C10" s="4"/>
      <c r="D10" s="4"/>
      <c r="E10" s="4"/>
    </row>
    <row r="11" spans="2:5">
      <c r="B11" s="1"/>
      <c r="C11" s="4"/>
      <c r="D11" s="4"/>
      <c r="E11" s="4"/>
    </row>
    <row r="12" spans="2:5">
      <c r="B12" s="1"/>
      <c r="C12" s="4"/>
      <c r="D12" s="4"/>
      <c r="E12" s="4"/>
    </row>
    <row r="14" spans="2:5">
      <c r="B14" s="23" t="s">
        <v>49</v>
      </c>
    </row>
    <row r="15" spans="2:5">
      <c r="B15" s="1" t="s">
        <v>43</v>
      </c>
    </row>
    <row r="16" spans="2:5">
      <c r="B16" s="1" t="s">
        <v>44</v>
      </c>
    </row>
    <row r="17" spans="2:2">
      <c r="B17" s="1" t="s">
        <v>45</v>
      </c>
    </row>
    <row r="18" spans="2:2">
      <c r="B18" s="1" t="s">
        <v>46</v>
      </c>
    </row>
    <row r="19" spans="2:2">
      <c r="B19" s="1" t="s">
        <v>47</v>
      </c>
    </row>
    <row r="20" spans="2:2">
      <c r="B20" s="1" t="s">
        <v>48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58"/>
  <sheetViews>
    <sheetView zoomScale="70" zoomScaleNormal="7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RowHeight="14.25"/>
  <cols>
    <col min="2" max="2" width="25.75" customWidth="1"/>
    <col min="3" max="3" width="11.875" customWidth="1"/>
    <col min="4" max="4" width="9.5" customWidth="1"/>
    <col min="5" max="5" width="10" customWidth="1"/>
  </cols>
  <sheetData>
    <row r="2" spans="1:38" ht="23.25">
      <c r="B2" s="8" t="str">
        <f>+Parametrit!C2</f>
        <v>Oy Yritys Ab</v>
      </c>
      <c r="C2" s="9">
        <f>+Parametrit!$C$4</f>
        <v>2011</v>
      </c>
      <c r="D2" s="9">
        <f>+Parametrit!$C$4</f>
        <v>2011</v>
      </c>
      <c r="E2" s="9">
        <f>+Parametrit!$C$4</f>
        <v>2011</v>
      </c>
      <c r="F2" s="9">
        <f>+Parametrit!$C$4</f>
        <v>2011</v>
      </c>
      <c r="G2" s="9">
        <f>+Parametrit!$C$4</f>
        <v>2011</v>
      </c>
      <c r="H2" s="9">
        <f>+Parametrit!$C$4</f>
        <v>2011</v>
      </c>
      <c r="I2" s="9">
        <f>+Parametrit!$C$4</f>
        <v>2011</v>
      </c>
      <c r="J2" s="9">
        <f>+Parametrit!$C$4</f>
        <v>2011</v>
      </c>
      <c r="K2" s="9">
        <f>+Parametrit!$C$4</f>
        <v>2011</v>
      </c>
      <c r="L2" s="9">
        <f>+Parametrit!$C$4</f>
        <v>2011</v>
      </c>
      <c r="M2" s="9">
        <f>+Parametrit!$C$4</f>
        <v>2011</v>
      </c>
      <c r="N2" s="9">
        <f>+Parametrit!$C$4</f>
        <v>2011</v>
      </c>
      <c r="O2" s="13">
        <v>2012</v>
      </c>
      <c r="P2" s="13">
        <f>+O2</f>
        <v>2012</v>
      </c>
      <c r="Q2" s="13">
        <f t="shared" ref="Q2:Z2" si="0">+P2</f>
        <v>2012</v>
      </c>
      <c r="R2" s="13">
        <f t="shared" si="0"/>
        <v>2012</v>
      </c>
      <c r="S2" s="13">
        <f t="shared" si="0"/>
        <v>2012</v>
      </c>
      <c r="T2" s="13">
        <f t="shared" si="0"/>
        <v>2012</v>
      </c>
      <c r="U2" s="13">
        <f t="shared" si="0"/>
        <v>2012</v>
      </c>
      <c r="V2" s="13">
        <f t="shared" si="0"/>
        <v>2012</v>
      </c>
      <c r="W2" s="13">
        <f t="shared" si="0"/>
        <v>2012</v>
      </c>
      <c r="X2" s="13">
        <f t="shared" si="0"/>
        <v>2012</v>
      </c>
      <c r="Y2" s="13">
        <f t="shared" si="0"/>
        <v>2012</v>
      </c>
      <c r="Z2" s="13">
        <f t="shared" si="0"/>
        <v>2012</v>
      </c>
      <c r="AA2" s="15">
        <f>+Z2+1</f>
        <v>2013</v>
      </c>
      <c r="AB2" s="15">
        <f>+AA2</f>
        <v>2013</v>
      </c>
      <c r="AC2" s="15">
        <f t="shared" ref="AC2:AL2" si="1">+AB2</f>
        <v>2013</v>
      </c>
      <c r="AD2" s="15">
        <f t="shared" si="1"/>
        <v>2013</v>
      </c>
      <c r="AE2" s="15">
        <f t="shared" si="1"/>
        <v>2013</v>
      </c>
      <c r="AF2" s="15">
        <f t="shared" si="1"/>
        <v>2013</v>
      </c>
      <c r="AG2" s="15">
        <f t="shared" si="1"/>
        <v>2013</v>
      </c>
      <c r="AH2" s="15">
        <f t="shared" si="1"/>
        <v>2013</v>
      </c>
      <c r="AI2" s="15">
        <f t="shared" si="1"/>
        <v>2013</v>
      </c>
      <c r="AJ2" s="15">
        <f t="shared" si="1"/>
        <v>2013</v>
      </c>
      <c r="AK2" s="15">
        <f t="shared" si="1"/>
        <v>2013</v>
      </c>
      <c r="AL2" s="15">
        <f t="shared" si="1"/>
        <v>2013</v>
      </c>
    </row>
    <row r="3" spans="1:38" ht="15">
      <c r="B3" s="9" t="s">
        <v>0</v>
      </c>
      <c r="C3" s="9" t="str">
        <f>+Parametrit!C3</f>
        <v>Tammikuu</v>
      </c>
      <c r="D3" s="9" t="s">
        <v>55</v>
      </c>
      <c r="E3" s="9" t="s">
        <v>56</v>
      </c>
      <c r="F3" s="9" t="s">
        <v>62</v>
      </c>
      <c r="G3" s="9" t="s">
        <v>63</v>
      </c>
      <c r="H3" s="9" t="s">
        <v>64</v>
      </c>
      <c r="I3" s="9" t="s">
        <v>65</v>
      </c>
      <c r="J3" s="9" t="s">
        <v>66</v>
      </c>
      <c r="K3" s="9" t="s">
        <v>67</v>
      </c>
      <c r="L3" s="9" t="s">
        <v>68</v>
      </c>
      <c r="M3" s="9" t="s">
        <v>69</v>
      </c>
      <c r="N3" s="9" t="s">
        <v>41</v>
      </c>
      <c r="O3" s="13" t="s">
        <v>40</v>
      </c>
      <c r="P3" s="13" t="s">
        <v>55</v>
      </c>
      <c r="Q3" s="13" t="s">
        <v>56</v>
      </c>
      <c r="R3" s="13" t="s">
        <v>62</v>
      </c>
      <c r="S3" s="13" t="s">
        <v>63</v>
      </c>
      <c r="T3" s="13" t="s">
        <v>64</v>
      </c>
      <c r="U3" s="13" t="s">
        <v>65</v>
      </c>
      <c r="V3" s="13" t="s">
        <v>66</v>
      </c>
      <c r="W3" s="13" t="s">
        <v>67</v>
      </c>
      <c r="X3" s="13" t="s">
        <v>68</v>
      </c>
      <c r="Y3" s="13" t="s">
        <v>69</v>
      </c>
      <c r="Z3" s="13" t="s">
        <v>41</v>
      </c>
      <c r="AA3" s="15" t="s">
        <v>40</v>
      </c>
      <c r="AB3" s="15" t="s">
        <v>55</v>
      </c>
      <c r="AC3" s="15" t="s">
        <v>56</v>
      </c>
      <c r="AD3" s="15" t="s">
        <v>62</v>
      </c>
      <c r="AE3" s="15" t="s">
        <v>63</v>
      </c>
      <c r="AF3" s="15" t="s">
        <v>64</v>
      </c>
      <c r="AG3" s="15" t="s">
        <v>65</v>
      </c>
      <c r="AH3" s="15" t="s">
        <v>66</v>
      </c>
      <c r="AI3" s="15" t="s">
        <v>67</v>
      </c>
      <c r="AJ3" s="15" t="s">
        <v>68</v>
      </c>
      <c r="AK3" s="15" t="s">
        <v>69</v>
      </c>
      <c r="AL3" s="15" t="s">
        <v>41</v>
      </c>
    </row>
    <row r="4" spans="1:38">
      <c r="B4" t="str">
        <f>+Parametrit!B15</f>
        <v>Tuote 1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 s="6">
        <v>100</v>
      </c>
      <c r="P4" s="6">
        <v>100</v>
      </c>
      <c r="Q4" s="6">
        <v>100</v>
      </c>
      <c r="R4" s="6">
        <v>100</v>
      </c>
      <c r="S4" s="6">
        <v>100</v>
      </c>
      <c r="T4" s="6">
        <v>100</v>
      </c>
      <c r="U4" s="6">
        <v>100</v>
      </c>
      <c r="V4" s="6">
        <v>100</v>
      </c>
      <c r="W4" s="6">
        <v>100</v>
      </c>
      <c r="X4" s="6">
        <v>100</v>
      </c>
      <c r="Y4" s="6">
        <v>100</v>
      </c>
      <c r="Z4" s="6">
        <v>100</v>
      </c>
      <c r="AA4" s="16">
        <v>100</v>
      </c>
      <c r="AB4" s="16">
        <v>100</v>
      </c>
      <c r="AC4" s="16">
        <v>100</v>
      </c>
      <c r="AD4" s="16">
        <v>100</v>
      </c>
      <c r="AE4" s="16">
        <v>100</v>
      </c>
      <c r="AF4" s="16">
        <v>100</v>
      </c>
      <c r="AG4" s="16">
        <v>100</v>
      </c>
      <c r="AH4" s="16">
        <v>100</v>
      </c>
      <c r="AI4" s="16">
        <v>100</v>
      </c>
      <c r="AJ4" s="16">
        <v>100</v>
      </c>
      <c r="AK4" s="16">
        <v>100</v>
      </c>
      <c r="AL4" s="16">
        <v>100</v>
      </c>
    </row>
    <row r="5" spans="1:38">
      <c r="B5" t="str">
        <f>+Parametrit!B16</f>
        <v>Tuote 2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  <c r="L5">
        <v>100</v>
      </c>
      <c r="M5">
        <v>100</v>
      </c>
      <c r="N5">
        <v>100</v>
      </c>
      <c r="O5" s="6">
        <v>100</v>
      </c>
      <c r="P5" s="6">
        <v>100</v>
      </c>
      <c r="Q5" s="6">
        <v>100</v>
      </c>
      <c r="R5" s="6">
        <v>100</v>
      </c>
      <c r="S5" s="6">
        <v>100</v>
      </c>
      <c r="T5" s="6">
        <v>100</v>
      </c>
      <c r="U5" s="6">
        <v>100</v>
      </c>
      <c r="V5" s="6">
        <v>100</v>
      </c>
      <c r="W5" s="6">
        <v>100</v>
      </c>
      <c r="X5" s="6">
        <v>100</v>
      </c>
      <c r="Y5" s="6">
        <v>100</v>
      </c>
      <c r="Z5" s="6">
        <v>100</v>
      </c>
      <c r="AA5" s="16">
        <v>100</v>
      </c>
      <c r="AB5" s="16">
        <v>100</v>
      </c>
      <c r="AC5" s="16">
        <v>100</v>
      </c>
      <c r="AD5" s="16">
        <v>100</v>
      </c>
      <c r="AE5" s="16">
        <v>100</v>
      </c>
      <c r="AF5" s="16">
        <v>100</v>
      </c>
      <c r="AG5" s="16">
        <v>100</v>
      </c>
      <c r="AH5" s="16">
        <v>100</v>
      </c>
      <c r="AI5" s="16">
        <v>100</v>
      </c>
      <c r="AJ5" s="16">
        <v>100</v>
      </c>
      <c r="AK5" s="16">
        <v>100</v>
      </c>
      <c r="AL5" s="16">
        <v>100</v>
      </c>
    </row>
    <row r="6" spans="1:38">
      <c r="B6" t="str">
        <f>+Parametrit!B17</f>
        <v>Tuote 3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 s="6">
        <v>100</v>
      </c>
      <c r="P6" s="6">
        <v>100</v>
      </c>
      <c r="Q6" s="6">
        <v>100</v>
      </c>
      <c r="R6" s="6">
        <v>100</v>
      </c>
      <c r="S6" s="6">
        <v>100</v>
      </c>
      <c r="T6" s="6">
        <v>100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100</v>
      </c>
      <c r="AA6" s="16">
        <v>100</v>
      </c>
      <c r="AB6" s="16">
        <v>100</v>
      </c>
      <c r="AC6" s="16">
        <v>100</v>
      </c>
      <c r="AD6" s="16">
        <v>100</v>
      </c>
      <c r="AE6" s="16">
        <v>100</v>
      </c>
      <c r="AF6" s="16">
        <v>100</v>
      </c>
      <c r="AG6" s="16">
        <v>100</v>
      </c>
      <c r="AH6" s="16">
        <v>100</v>
      </c>
      <c r="AI6" s="16">
        <v>100</v>
      </c>
      <c r="AJ6" s="16">
        <v>100</v>
      </c>
      <c r="AK6" s="16">
        <v>100</v>
      </c>
      <c r="AL6" s="16">
        <v>100</v>
      </c>
    </row>
    <row r="7" spans="1:38">
      <c r="B7" t="str">
        <f>+Parametrit!B18</f>
        <v>Tuote 4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 s="6">
        <v>100</v>
      </c>
      <c r="P7" s="6">
        <v>100</v>
      </c>
      <c r="Q7" s="6">
        <v>100</v>
      </c>
      <c r="R7" s="6">
        <v>100</v>
      </c>
      <c r="S7" s="6">
        <v>100</v>
      </c>
      <c r="T7" s="6">
        <v>100</v>
      </c>
      <c r="U7" s="6">
        <v>100</v>
      </c>
      <c r="V7" s="6">
        <v>100</v>
      </c>
      <c r="W7" s="6">
        <v>100</v>
      </c>
      <c r="X7" s="6">
        <v>100</v>
      </c>
      <c r="Y7" s="6">
        <v>100</v>
      </c>
      <c r="Z7" s="6">
        <v>100</v>
      </c>
      <c r="AA7" s="16">
        <v>100</v>
      </c>
      <c r="AB7" s="16">
        <v>100</v>
      </c>
      <c r="AC7" s="16">
        <v>100</v>
      </c>
      <c r="AD7" s="16">
        <v>100</v>
      </c>
      <c r="AE7" s="16">
        <v>100</v>
      </c>
      <c r="AF7" s="16">
        <v>100</v>
      </c>
      <c r="AG7" s="16">
        <v>100</v>
      </c>
      <c r="AH7" s="16">
        <v>100</v>
      </c>
      <c r="AI7" s="16">
        <v>100</v>
      </c>
      <c r="AJ7" s="16">
        <v>100</v>
      </c>
      <c r="AK7" s="16">
        <v>100</v>
      </c>
      <c r="AL7" s="16">
        <v>100</v>
      </c>
    </row>
    <row r="8" spans="1:38">
      <c r="B8" t="str">
        <f>+Parametrit!B19</f>
        <v>Tuote 5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 s="6">
        <v>100</v>
      </c>
      <c r="P8" s="6">
        <v>100</v>
      </c>
      <c r="Q8" s="6">
        <v>100</v>
      </c>
      <c r="R8" s="6">
        <v>100</v>
      </c>
      <c r="S8" s="6">
        <v>100</v>
      </c>
      <c r="T8" s="6">
        <v>100</v>
      </c>
      <c r="U8" s="6">
        <v>100</v>
      </c>
      <c r="V8" s="6">
        <v>100</v>
      </c>
      <c r="W8" s="6">
        <v>100</v>
      </c>
      <c r="X8" s="6">
        <v>100</v>
      </c>
      <c r="Y8" s="6">
        <v>100</v>
      </c>
      <c r="Z8" s="6">
        <v>100</v>
      </c>
      <c r="AA8" s="16">
        <v>100</v>
      </c>
      <c r="AB8" s="16">
        <v>100</v>
      </c>
      <c r="AC8" s="16">
        <v>100</v>
      </c>
      <c r="AD8" s="16">
        <v>100</v>
      </c>
      <c r="AE8" s="16">
        <v>100</v>
      </c>
      <c r="AF8" s="16">
        <v>100</v>
      </c>
      <c r="AG8" s="16">
        <v>100</v>
      </c>
      <c r="AH8" s="16">
        <v>100</v>
      </c>
      <c r="AI8" s="16">
        <v>100</v>
      </c>
      <c r="AJ8" s="16">
        <v>100</v>
      </c>
      <c r="AK8" s="16">
        <v>100</v>
      </c>
      <c r="AL8" s="16">
        <v>100</v>
      </c>
    </row>
    <row r="9" spans="1:38">
      <c r="B9" t="str">
        <f>+Parametrit!B20</f>
        <v>Tuote 6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 s="6">
        <v>100</v>
      </c>
      <c r="P9" s="6">
        <v>100</v>
      </c>
      <c r="Q9" s="6">
        <v>100</v>
      </c>
      <c r="R9" s="6">
        <v>100</v>
      </c>
      <c r="S9" s="6">
        <v>100</v>
      </c>
      <c r="T9" s="6">
        <v>100</v>
      </c>
      <c r="U9" s="6">
        <v>100</v>
      </c>
      <c r="V9" s="6">
        <v>100</v>
      </c>
      <c r="W9" s="6">
        <v>100</v>
      </c>
      <c r="X9" s="6">
        <v>100</v>
      </c>
      <c r="Y9" s="6">
        <v>100</v>
      </c>
      <c r="Z9" s="6">
        <v>100</v>
      </c>
      <c r="AA9" s="16">
        <v>100</v>
      </c>
      <c r="AB9" s="16">
        <v>100</v>
      </c>
      <c r="AC9" s="16">
        <v>100</v>
      </c>
      <c r="AD9" s="16">
        <v>100</v>
      </c>
      <c r="AE9" s="16">
        <v>100</v>
      </c>
      <c r="AF9" s="16">
        <v>100</v>
      </c>
      <c r="AG9" s="16">
        <v>100</v>
      </c>
      <c r="AH9" s="16">
        <v>100</v>
      </c>
      <c r="AI9" s="16">
        <v>100</v>
      </c>
      <c r="AJ9" s="16">
        <v>100</v>
      </c>
      <c r="AK9" s="16">
        <v>100</v>
      </c>
      <c r="AL9" s="16">
        <v>100</v>
      </c>
    </row>
    <row r="10" spans="1:38">
      <c r="A10" s="11"/>
      <c r="B10" s="11" t="s">
        <v>1</v>
      </c>
      <c r="C10" s="11">
        <f>SUM(C4:C9)</f>
        <v>600</v>
      </c>
      <c r="D10" s="11">
        <f t="shared" ref="D10:E10" si="2">SUM(D4:D9)</f>
        <v>600</v>
      </c>
      <c r="E10" s="11">
        <f t="shared" si="2"/>
        <v>600</v>
      </c>
      <c r="F10" s="11">
        <f t="shared" ref="F10" si="3">SUM(F4:F9)</f>
        <v>600</v>
      </c>
      <c r="G10" s="11">
        <f t="shared" ref="G10" si="4">SUM(G4:G9)</f>
        <v>600</v>
      </c>
      <c r="H10" s="11">
        <f t="shared" ref="H10" si="5">SUM(H4:H9)</f>
        <v>600</v>
      </c>
      <c r="I10" s="11">
        <f t="shared" ref="I10" si="6">SUM(I4:I9)</f>
        <v>600</v>
      </c>
      <c r="J10" s="11">
        <f t="shared" ref="J10" si="7">SUM(J4:J9)</f>
        <v>600</v>
      </c>
      <c r="K10" s="11">
        <f t="shared" ref="K10" si="8">SUM(K4:K9)</f>
        <v>600</v>
      </c>
      <c r="L10" s="11">
        <f t="shared" ref="L10" si="9">SUM(L4:L9)</f>
        <v>600</v>
      </c>
      <c r="M10" s="11">
        <f t="shared" ref="M10" si="10">SUM(M4:M9)</f>
        <v>600</v>
      </c>
      <c r="N10" s="11">
        <f t="shared" ref="N10" si="11">SUM(N4:N9)</f>
        <v>600</v>
      </c>
      <c r="O10" s="11">
        <f t="shared" ref="O10" si="12">SUM(O4:O9)</f>
        <v>600</v>
      </c>
      <c r="P10" s="11">
        <f t="shared" ref="P10" si="13">SUM(P4:P9)</f>
        <v>600</v>
      </c>
      <c r="Q10" s="11">
        <f t="shared" ref="Q10" si="14">SUM(Q4:Q9)</f>
        <v>600</v>
      </c>
      <c r="R10" s="11">
        <f t="shared" ref="R10" si="15">SUM(R4:R9)</f>
        <v>600</v>
      </c>
      <c r="S10" s="11">
        <f t="shared" ref="S10" si="16">SUM(S4:S9)</f>
        <v>600</v>
      </c>
      <c r="T10" s="11">
        <f t="shared" ref="T10" si="17">SUM(T4:T9)</f>
        <v>600</v>
      </c>
      <c r="U10" s="11">
        <f t="shared" ref="U10" si="18">SUM(U4:U9)</f>
        <v>600</v>
      </c>
      <c r="V10" s="11">
        <f t="shared" ref="V10" si="19">SUM(V4:V9)</f>
        <v>600</v>
      </c>
      <c r="W10" s="11">
        <f t="shared" ref="W10" si="20">SUM(W4:W9)</f>
        <v>600</v>
      </c>
      <c r="X10" s="11">
        <f t="shared" ref="X10" si="21">SUM(X4:X9)</f>
        <v>600</v>
      </c>
      <c r="Y10" s="11">
        <f t="shared" ref="Y10" si="22">SUM(Y4:Y9)</f>
        <v>600</v>
      </c>
      <c r="Z10" s="11">
        <f t="shared" ref="Z10" si="23">SUM(Z4:Z9)</f>
        <v>600</v>
      </c>
      <c r="AA10" s="11">
        <f t="shared" ref="AA10" si="24">SUM(AA4:AA9)</f>
        <v>600</v>
      </c>
      <c r="AB10" s="11">
        <f t="shared" ref="AB10" si="25">SUM(AB4:AB9)</f>
        <v>600</v>
      </c>
      <c r="AC10" s="11">
        <f t="shared" ref="AC10" si="26">SUM(AC4:AC9)</f>
        <v>600</v>
      </c>
      <c r="AD10" s="11">
        <f t="shared" ref="AD10" si="27">SUM(AD4:AD9)</f>
        <v>600</v>
      </c>
      <c r="AE10" s="11">
        <f t="shared" ref="AE10" si="28">SUM(AE4:AE9)</f>
        <v>600</v>
      </c>
      <c r="AF10" s="11">
        <f t="shared" ref="AF10" si="29">SUM(AF4:AF9)</f>
        <v>600</v>
      </c>
      <c r="AG10" s="11">
        <f t="shared" ref="AG10" si="30">SUM(AG4:AG9)</f>
        <v>600</v>
      </c>
      <c r="AH10" s="11">
        <f t="shared" ref="AH10" si="31">SUM(AH4:AH9)</f>
        <v>600</v>
      </c>
      <c r="AI10" s="11">
        <f t="shared" ref="AI10" si="32">SUM(AI4:AI9)</f>
        <v>600</v>
      </c>
      <c r="AJ10" s="11">
        <f t="shared" ref="AJ10" si="33">SUM(AJ4:AJ9)</f>
        <v>600</v>
      </c>
      <c r="AK10" s="11">
        <f t="shared" ref="AK10" si="34">SUM(AK4:AK9)</f>
        <v>600</v>
      </c>
      <c r="AL10" s="11">
        <f t="shared" ref="AL10" si="35">SUM(AL4:AL9)</f>
        <v>600</v>
      </c>
    </row>
    <row r="11" spans="1:38">
      <c r="B11" t="s">
        <v>2</v>
      </c>
      <c r="C11">
        <v>20</v>
      </c>
      <c r="D11">
        <v>300</v>
      </c>
      <c r="E11">
        <v>300</v>
      </c>
      <c r="F11">
        <v>300</v>
      </c>
      <c r="G11">
        <v>300</v>
      </c>
      <c r="H11">
        <v>300</v>
      </c>
      <c r="I11">
        <v>300</v>
      </c>
      <c r="J11">
        <v>300</v>
      </c>
      <c r="K11">
        <v>300</v>
      </c>
      <c r="L11">
        <v>300</v>
      </c>
      <c r="M11">
        <v>300</v>
      </c>
      <c r="N11">
        <v>300</v>
      </c>
      <c r="O11" s="6">
        <v>300</v>
      </c>
      <c r="P11" s="6">
        <v>300</v>
      </c>
      <c r="Q11" s="6">
        <v>300</v>
      </c>
      <c r="R11" s="6">
        <v>300</v>
      </c>
      <c r="S11" s="6">
        <v>300</v>
      </c>
      <c r="T11" s="6">
        <v>300</v>
      </c>
      <c r="U11" s="6">
        <v>300</v>
      </c>
      <c r="V11" s="6">
        <v>300</v>
      </c>
      <c r="W11" s="6">
        <v>300</v>
      </c>
      <c r="X11" s="6">
        <v>300</v>
      </c>
      <c r="Y11" s="6">
        <v>300</v>
      </c>
      <c r="Z11" s="6">
        <v>300</v>
      </c>
      <c r="AA11" s="16">
        <v>300</v>
      </c>
      <c r="AB11" s="16">
        <v>300</v>
      </c>
      <c r="AC11" s="16">
        <v>300</v>
      </c>
      <c r="AD11" s="16">
        <v>300</v>
      </c>
      <c r="AE11" s="16">
        <v>300</v>
      </c>
      <c r="AF11" s="16">
        <v>300</v>
      </c>
      <c r="AG11" s="16">
        <v>300</v>
      </c>
      <c r="AH11" s="16">
        <v>300</v>
      </c>
      <c r="AI11" s="16">
        <v>300</v>
      </c>
      <c r="AJ11" s="16">
        <v>300</v>
      </c>
      <c r="AK11" s="16">
        <v>300</v>
      </c>
      <c r="AL11" s="16">
        <v>300</v>
      </c>
    </row>
    <row r="12" spans="1:38">
      <c r="B12" t="s">
        <v>3</v>
      </c>
      <c r="C12">
        <v>20</v>
      </c>
      <c r="D12">
        <v>20</v>
      </c>
      <c r="E12">
        <v>20</v>
      </c>
      <c r="F12">
        <v>20</v>
      </c>
      <c r="G12">
        <v>20</v>
      </c>
      <c r="H12">
        <v>20</v>
      </c>
      <c r="I12">
        <v>20</v>
      </c>
      <c r="J12">
        <v>20</v>
      </c>
      <c r="K12">
        <v>20</v>
      </c>
      <c r="L12">
        <v>20</v>
      </c>
      <c r="M12">
        <v>20</v>
      </c>
      <c r="N12">
        <v>20</v>
      </c>
      <c r="O12" s="6">
        <v>20</v>
      </c>
      <c r="P12" s="6">
        <v>20</v>
      </c>
      <c r="Q12" s="6">
        <v>20</v>
      </c>
      <c r="R12" s="6">
        <v>20</v>
      </c>
      <c r="S12" s="6">
        <v>20</v>
      </c>
      <c r="T12" s="6">
        <v>20</v>
      </c>
      <c r="U12" s="6">
        <v>20</v>
      </c>
      <c r="V12" s="6">
        <v>20</v>
      </c>
      <c r="W12" s="6">
        <v>20</v>
      </c>
      <c r="X12" s="6">
        <v>20</v>
      </c>
      <c r="Y12" s="6">
        <v>20</v>
      </c>
      <c r="Z12" s="6">
        <v>20</v>
      </c>
      <c r="AA12" s="16">
        <v>20</v>
      </c>
      <c r="AB12" s="16">
        <v>20</v>
      </c>
      <c r="AC12" s="16">
        <v>20</v>
      </c>
      <c r="AD12" s="16">
        <v>20</v>
      </c>
      <c r="AE12" s="16">
        <v>20</v>
      </c>
      <c r="AF12" s="16">
        <v>20</v>
      </c>
      <c r="AG12" s="16">
        <v>20</v>
      </c>
      <c r="AH12" s="16">
        <v>20</v>
      </c>
      <c r="AI12" s="16">
        <v>20</v>
      </c>
      <c r="AJ12" s="16">
        <v>20</v>
      </c>
      <c r="AK12" s="16">
        <v>20</v>
      </c>
      <c r="AL12" s="16">
        <v>20</v>
      </c>
    </row>
    <row r="13" spans="1:38">
      <c r="B13" t="s">
        <v>61</v>
      </c>
      <c r="C13">
        <v>20</v>
      </c>
      <c r="D13">
        <f>+C37-D37</f>
        <v>-100</v>
      </c>
      <c r="E13">
        <f>+D37-E37</f>
        <v>100</v>
      </c>
      <c r="F13">
        <f t="shared" ref="F13:AL13" si="36">+E37-F37</f>
        <v>0</v>
      </c>
      <c r="G13">
        <f t="shared" si="36"/>
        <v>0</v>
      </c>
      <c r="H13">
        <f t="shared" si="36"/>
        <v>0</v>
      </c>
      <c r="I13">
        <f t="shared" si="36"/>
        <v>0</v>
      </c>
      <c r="J13">
        <f t="shared" si="36"/>
        <v>0</v>
      </c>
      <c r="K13">
        <f t="shared" si="36"/>
        <v>0</v>
      </c>
      <c r="L13">
        <f t="shared" si="36"/>
        <v>0</v>
      </c>
      <c r="M13">
        <f t="shared" si="36"/>
        <v>0</v>
      </c>
      <c r="N13">
        <f t="shared" si="36"/>
        <v>0</v>
      </c>
      <c r="O13" s="6">
        <f t="shared" si="36"/>
        <v>0</v>
      </c>
      <c r="P13" s="6">
        <f t="shared" si="36"/>
        <v>0</v>
      </c>
      <c r="Q13" s="6">
        <f t="shared" si="36"/>
        <v>0</v>
      </c>
      <c r="R13" s="6">
        <f t="shared" si="36"/>
        <v>0</v>
      </c>
      <c r="S13" s="6">
        <f t="shared" si="36"/>
        <v>0</v>
      </c>
      <c r="T13" s="6">
        <f t="shared" si="36"/>
        <v>0</v>
      </c>
      <c r="U13" s="6">
        <f t="shared" si="36"/>
        <v>0</v>
      </c>
      <c r="V13" s="6">
        <f t="shared" si="36"/>
        <v>0</v>
      </c>
      <c r="W13" s="6">
        <f t="shared" si="36"/>
        <v>0</v>
      </c>
      <c r="X13" s="6">
        <f t="shared" si="36"/>
        <v>0</v>
      </c>
      <c r="Y13" s="6">
        <f t="shared" si="36"/>
        <v>0</v>
      </c>
      <c r="Z13" s="6">
        <f t="shared" si="36"/>
        <v>0</v>
      </c>
      <c r="AA13" s="16">
        <f t="shared" si="36"/>
        <v>0</v>
      </c>
      <c r="AB13" s="16">
        <f t="shared" si="36"/>
        <v>0</v>
      </c>
      <c r="AC13" s="16">
        <f t="shared" si="36"/>
        <v>0</v>
      </c>
      <c r="AD13" s="16">
        <f t="shared" si="36"/>
        <v>0</v>
      </c>
      <c r="AE13" s="16">
        <f t="shared" si="36"/>
        <v>0</v>
      </c>
      <c r="AF13" s="16">
        <f t="shared" si="36"/>
        <v>0</v>
      </c>
      <c r="AG13" s="16">
        <f t="shared" si="36"/>
        <v>0</v>
      </c>
      <c r="AH13" s="16">
        <f t="shared" si="36"/>
        <v>0</v>
      </c>
      <c r="AI13" s="16">
        <f t="shared" si="36"/>
        <v>0</v>
      </c>
      <c r="AJ13" s="16">
        <f t="shared" si="36"/>
        <v>0</v>
      </c>
      <c r="AK13" s="16">
        <f t="shared" si="36"/>
        <v>0</v>
      </c>
      <c r="AL13" s="16">
        <f t="shared" si="36"/>
        <v>0</v>
      </c>
    </row>
    <row r="14" spans="1:38">
      <c r="A14" s="11"/>
      <c r="B14" s="11" t="s">
        <v>4</v>
      </c>
      <c r="C14" s="11">
        <f t="shared" ref="C14:E14" si="37">C10-C11-C12-C13</f>
        <v>540</v>
      </c>
      <c r="D14" s="11">
        <f t="shared" si="37"/>
        <v>380</v>
      </c>
      <c r="E14" s="11">
        <f t="shared" si="37"/>
        <v>180</v>
      </c>
      <c r="F14" s="11">
        <f t="shared" ref="F14:AL14" si="38">F10-F11-F12-F13</f>
        <v>280</v>
      </c>
      <c r="G14" s="11">
        <f t="shared" si="38"/>
        <v>280</v>
      </c>
      <c r="H14" s="11">
        <f t="shared" si="38"/>
        <v>280</v>
      </c>
      <c r="I14" s="11">
        <f t="shared" si="38"/>
        <v>280</v>
      </c>
      <c r="J14" s="11">
        <f t="shared" si="38"/>
        <v>280</v>
      </c>
      <c r="K14" s="11">
        <f t="shared" si="38"/>
        <v>280</v>
      </c>
      <c r="L14" s="11">
        <f t="shared" si="38"/>
        <v>280</v>
      </c>
      <c r="M14" s="11">
        <f t="shared" si="38"/>
        <v>280</v>
      </c>
      <c r="N14" s="11">
        <f t="shared" si="38"/>
        <v>280</v>
      </c>
      <c r="O14" s="11">
        <f t="shared" si="38"/>
        <v>280</v>
      </c>
      <c r="P14" s="11">
        <f t="shared" si="38"/>
        <v>280</v>
      </c>
      <c r="Q14" s="11">
        <f t="shared" si="38"/>
        <v>280</v>
      </c>
      <c r="R14" s="11">
        <f t="shared" si="38"/>
        <v>280</v>
      </c>
      <c r="S14" s="11">
        <f t="shared" si="38"/>
        <v>280</v>
      </c>
      <c r="T14" s="11">
        <f t="shared" si="38"/>
        <v>280</v>
      </c>
      <c r="U14" s="11">
        <f t="shared" si="38"/>
        <v>280</v>
      </c>
      <c r="V14" s="11">
        <f t="shared" si="38"/>
        <v>280</v>
      </c>
      <c r="W14" s="11">
        <f t="shared" si="38"/>
        <v>280</v>
      </c>
      <c r="X14" s="11">
        <f t="shared" si="38"/>
        <v>280</v>
      </c>
      <c r="Y14" s="11">
        <f t="shared" si="38"/>
        <v>280</v>
      </c>
      <c r="Z14" s="11">
        <f t="shared" si="38"/>
        <v>280</v>
      </c>
      <c r="AA14" s="11">
        <f t="shared" si="38"/>
        <v>280</v>
      </c>
      <c r="AB14" s="11">
        <f t="shared" si="38"/>
        <v>280</v>
      </c>
      <c r="AC14" s="11">
        <f t="shared" si="38"/>
        <v>280</v>
      </c>
      <c r="AD14" s="11">
        <f t="shared" si="38"/>
        <v>280</v>
      </c>
      <c r="AE14" s="11">
        <f t="shared" si="38"/>
        <v>280</v>
      </c>
      <c r="AF14" s="11">
        <f t="shared" si="38"/>
        <v>280</v>
      </c>
      <c r="AG14" s="11">
        <f t="shared" si="38"/>
        <v>280</v>
      </c>
      <c r="AH14" s="11">
        <f t="shared" si="38"/>
        <v>280</v>
      </c>
      <c r="AI14" s="11">
        <f t="shared" si="38"/>
        <v>280</v>
      </c>
      <c r="AJ14" s="11">
        <f t="shared" si="38"/>
        <v>280</v>
      </c>
      <c r="AK14" s="11">
        <f t="shared" si="38"/>
        <v>280</v>
      </c>
      <c r="AL14" s="11">
        <f t="shared" si="38"/>
        <v>280</v>
      </c>
    </row>
    <row r="15" spans="1:38">
      <c r="A15" s="11"/>
      <c r="B15" s="11" t="s">
        <v>5</v>
      </c>
      <c r="C15" s="11">
        <f t="shared" ref="C15:E15" si="39">IF(C$7=0,"",C14/C10)</f>
        <v>0.9</v>
      </c>
      <c r="D15" s="11">
        <f t="shared" si="39"/>
        <v>0.6333333333333333</v>
      </c>
      <c r="E15" s="11">
        <f t="shared" si="39"/>
        <v>0.3</v>
      </c>
      <c r="F15" s="11">
        <f t="shared" ref="F15:AL15" si="40">IF(F$7=0,"",F14/F10)</f>
        <v>0.46666666666666667</v>
      </c>
      <c r="G15" s="11">
        <f t="shared" si="40"/>
        <v>0.46666666666666667</v>
      </c>
      <c r="H15" s="11">
        <f t="shared" si="40"/>
        <v>0.46666666666666667</v>
      </c>
      <c r="I15" s="11">
        <f t="shared" si="40"/>
        <v>0.46666666666666667</v>
      </c>
      <c r="J15" s="11">
        <f t="shared" si="40"/>
        <v>0.46666666666666667</v>
      </c>
      <c r="K15" s="11">
        <f t="shared" si="40"/>
        <v>0.46666666666666667</v>
      </c>
      <c r="L15" s="11">
        <f t="shared" si="40"/>
        <v>0.46666666666666667</v>
      </c>
      <c r="M15" s="11">
        <f t="shared" si="40"/>
        <v>0.46666666666666667</v>
      </c>
      <c r="N15" s="11">
        <f t="shared" si="40"/>
        <v>0.46666666666666667</v>
      </c>
      <c r="O15" s="11">
        <f t="shared" si="40"/>
        <v>0.46666666666666667</v>
      </c>
      <c r="P15" s="11">
        <f t="shared" si="40"/>
        <v>0.46666666666666667</v>
      </c>
      <c r="Q15" s="11">
        <f t="shared" si="40"/>
        <v>0.46666666666666667</v>
      </c>
      <c r="R15" s="11">
        <f t="shared" si="40"/>
        <v>0.46666666666666667</v>
      </c>
      <c r="S15" s="11">
        <f t="shared" si="40"/>
        <v>0.46666666666666667</v>
      </c>
      <c r="T15" s="11">
        <f t="shared" si="40"/>
        <v>0.46666666666666667</v>
      </c>
      <c r="U15" s="11">
        <f t="shared" si="40"/>
        <v>0.46666666666666667</v>
      </c>
      <c r="V15" s="11">
        <f t="shared" si="40"/>
        <v>0.46666666666666667</v>
      </c>
      <c r="W15" s="11">
        <f t="shared" si="40"/>
        <v>0.46666666666666667</v>
      </c>
      <c r="X15" s="11">
        <f t="shared" si="40"/>
        <v>0.46666666666666667</v>
      </c>
      <c r="Y15" s="11">
        <f t="shared" si="40"/>
        <v>0.46666666666666667</v>
      </c>
      <c r="Z15" s="11">
        <f t="shared" si="40"/>
        <v>0.46666666666666667</v>
      </c>
      <c r="AA15" s="11">
        <f t="shared" si="40"/>
        <v>0.46666666666666667</v>
      </c>
      <c r="AB15" s="11">
        <f t="shared" si="40"/>
        <v>0.46666666666666667</v>
      </c>
      <c r="AC15" s="11">
        <f t="shared" si="40"/>
        <v>0.46666666666666667</v>
      </c>
      <c r="AD15" s="11">
        <f t="shared" si="40"/>
        <v>0.46666666666666667</v>
      </c>
      <c r="AE15" s="11">
        <f t="shared" si="40"/>
        <v>0.46666666666666667</v>
      </c>
      <c r="AF15" s="11">
        <f t="shared" si="40"/>
        <v>0.46666666666666667</v>
      </c>
      <c r="AG15" s="11">
        <f t="shared" si="40"/>
        <v>0.46666666666666667</v>
      </c>
      <c r="AH15" s="11">
        <f t="shared" si="40"/>
        <v>0.46666666666666667</v>
      </c>
      <c r="AI15" s="11">
        <f t="shared" si="40"/>
        <v>0.46666666666666667</v>
      </c>
      <c r="AJ15" s="11">
        <f t="shared" si="40"/>
        <v>0.46666666666666667</v>
      </c>
      <c r="AK15" s="11">
        <f t="shared" si="40"/>
        <v>0.46666666666666667</v>
      </c>
      <c r="AL15" s="11">
        <f t="shared" si="40"/>
        <v>0.46666666666666667</v>
      </c>
    </row>
    <row r="16" spans="1:38">
      <c r="B16" t="s">
        <v>50</v>
      </c>
      <c r="C16">
        <v>30</v>
      </c>
      <c r="D16">
        <v>30</v>
      </c>
      <c r="E16">
        <v>30</v>
      </c>
      <c r="F16">
        <v>30</v>
      </c>
      <c r="G16">
        <v>30</v>
      </c>
      <c r="H16">
        <v>30</v>
      </c>
      <c r="I16">
        <v>30</v>
      </c>
      <c r="J16">
        <v>30</v>
      </c>
      <c r="K16">
        <v>30</v>
      </c>
      <c r="L16">
        <v>30</v>
      </c>
      <c r="M16">
        <v>30</v>
      </c>
      <c r="N16">
        <v>30</v>
      </c>
      <c r="O16" s="6">
        <v>30</v>
      </c>
      <c r="P16" s="6">
        <v>30</v>
      </c>
      <c r="Q16" s="6">
        <v>30</v>
      </c>
      <c r="R16" s="6">
        <v>30</v>
      </c>
      <c r="S16" s="6">
        <v>30</v>
      </c>
      <c r="T16" s="6">
        <v>30</v>
      </c>
      <c r="U16" s="6">
        <v>30</v>
      </c>
      <c r="V16" s="6">
        <v>30</v>
      </c>
      <c r="W16" s="6">
        <v>30</v>
      </c>
      <c r="X16" s="6">
        <v>30</v>
      </c>
      <c r="Y16" s="6">
        <v>30</v>
      </c>
      <c r="Z16" s="6">
        <v>30</v>
      </c>
      <c r="AA16" s="16">
        <v>30</v>
      </c>
      <c r="AB16" s="16">
        <v>30</v>
      </c>
      <c r="AC16" s="16">
        <v>30</v>
      </c>
      <c r="AD16" s="16">
        <v>30</v>
      </c>
      <c r="AE16" s="16">
        <v>30</v>
      </c>
      <c r="AF16" s="16">
        <v>30</v>
      </c>
      <c r="AG16" s="16">
        <v>30</v>
      </c>
      <c r="AH16" s="16">
        <v>30</v>
      </c>
      <c r="AI16" s="16">
        <v>30</v>
      </c>
      <c r="AJ16" s="16">
        <v>30</v>
      </c>
      <c r="AK16" s="16">
        <v>30</v>
      </c>
      <c r="AL16" s="16">
        <v>30</v>
      </c>
    </row>
    <row r="17" spans="1:38">
      <c r="B17" t="s">
        <v>51</v>
      </c>
      <c r="C17">
        <v>30</v>
      </c>
      <c r="D17">
        <v>30</v>
      </c>
      <c r="E17">
        <v>30</v>
      </c>
      <c r="F17">
        <v>30</v>
      </c>
      <c r="G17">
        <v>30</v>
      </c>
      <c r="H17">
        <v>30</v>
      </c>
      <c r="I17">
        <v>30</v>
      </c>
      <c r="J17">
        <v>30</v>
      </c>
      <c r="K17">
        <v>30</v>
      </c>
      <c r="L17">
        <v>30</v>
      </c>
      <c r="M17">
        <v>30</v>
      </c>
      <c r="N17">
        <v>30</v>
      </c>
      <c r="O17" s="6">
        <v>30</v>
      </c>
      <c r="P17" s="6">
        <v>30</v>
      </c>
      <c r="Q17" s="6">
        <v>30</v>
      </c>
      <c r="R17" s="6">
        <v>30</v>
      </c>
      <c r="S17" s="6">
        <v>30</v>
      </c>
      <c r="T17" s="6">
        <v>30</v>
      </c>
      <c r="U17" s="6">
        <v>30</v>
      </c>
      <c r="V17" s="6">
        <v>30</v>
      </c>
      <c r="W17" s="6">
        <v>30</v>
      </c>
      <c r="X17" s="6">
        <v>30</v>
      </c>
      <c r="Y17" s="6">
        <v>30</v>
      </c>
      <c r="Z17" s="6">
        <v>30</v>
      </c>
      <c r="AA17" s="16">
        <v>30</v>
      </c>
      <c r="AB17" s="16">
        <v>30</v>
      </c>
      <c r="AC17" s="16">
        <v>30</v>
      </c>
      <c r="AD17" s="16">
        <v>30</v>
      </c>
      <c r="AE17" s="16">
        <v>30</v>
      </c>
      <c r="AF17" s="16">
        <v>30</v>
      </c>
      <c r="AG17" s="16">
        <v>30</v>
      </c>
      <c r="AH17" s="16">
        <v>30</v>
      </c>
      <c r="AI17" s="16">
        <v>30</v>
      </c>
      <c r="AJ17" s="16">
        <v>30</v>
      </c>
      <c r="AK17" s="16">
        <v>30</v>
      </c>
      <c r="AL17" s="16">
        <v>30</v>
      </c>
    </row>
    <row r="18" spans="1:38">
      <c r="B18" t="s">
        <v>51</v>
      </c>
      <c r="C18">
        <v>30</v>
      </c>
      <c r="D18">
        <v>30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30</v>
      </c>
      <c r="L18">
        <v>30</v>
      </c>
      <c r="M18">
        <v>30</v>
      </c>
      <c r="N18">
        <v>30</v>
      </c>
      <c r="O18" s="6">
        <v>30</v>
      </c>
      <c r="P18" s="6">
        <v>30</v>
      </c>
      <c r="Q18" s="6">
        <v>30</v>
      </c>
      <c r="R18" s="6">
        <v>30</v>
      </c>
      <c r="S18" s="6">
        <v>30</v>
      </c>
      <c r="T18" s="6">
        <v>30</v>
      </c>
      <c r="U18" s="6">
        <v>30</v>
      </c>
      <c r="V18" s="6">
        <v>30</v>
      </c>
      <c r="W18" s="6">
        <v>30</v>
      </c>
      <c r="X18" s="6">
        <v>30</v>
      </c>
      <c r="Y18" s="6">
        <v>30</v>
      </c>
      <c r="Z18" s="6">
        <v>30</v>
      </c>
      <c r="AA18" s="16">
        <v>30</v>
      </c>
      <c r="AB18" s="16">
        <v>30</v>
      </c>
      <c r="AC18" s="16">
        <v>30</v>
      </c>
      <c r="AD18" s="16">
        <v>30</v>
      </c>
      <c r="AE18" s="16">
        <v>30</v>
      </c>
      <c r="AF18" s="16">
        <v>30</v>
      </c>
      <c r="AG18" s="16">
        <v>30</v>
      </c>
      <c r="AH18" s="16">
        <v>30</v>
      </c>
      <c r="AI18" s="16">
        <v>30</v>
      </c>
      <c r="AJ18" s="16">
        <v>30</v>
      </c>
      <c r="AK18" s="16">
        <v>30</v>
      </c>
      <c r="AL18" s="16">
        <v>30</v>
      </c>
    </row>
    <row r="19" spans="1:38">
      <c r="B19" t="s">
        <v>52</v>
      </c>
      <c r="C19">
        <v>30</v>
      </c>
      <c r="D19">
        <v>30</v>
      </c>
      <c r="E19">
        <v>30</v>
      </c>
      <c r="F19">
        <v>30</v>
      </c>
      <c r="G19">
        <v>30</v>
      </c>
      <c r="H19">
        <v>30</v>
      </c>
      <c r="I19">
        <v>30</v>
      </c>
      <c r="J19">
        <v>30</v>
      </c>
      <c r="K19">
        <v>30</v>
      </c>
      <c r="L19">
        <v>30</v>
      </c>
      <c r="M19">
        <v>30</v>
      </c>
      <c r="N19">
        <v>30</v>
      </c>
      <c r="O19" s="6">
        <v>30</v>
      </c>
      <c r="P19" s="6">
        <v>30</v>
      </c>
      <c r="Q19" s="6">
        <v>30</v>
      </c>
      <c r="R19" s="6">
        <v>30</v>
      </c>
      <c r="S19" s="6">
        <v>30</v>
      </c>
      <c r="T19" s="6">
        <v>30</v>
      </c>
      <c r="U19" s="6">
        <v>30</v>
      </c>
      <c r="V19" s="6">
        <v>30</v>
      </c>
      <c r="W19" s="6">
        <v>30</v>
      </c>
      <c r="X19" s="6">
        <v>30</v>
      </c>
      <c r="Y19" s="6">
        <v>30</v>
      </c>
      <c r="Z19" s="6">
        <v>30</v>
      </c>
      <c r="AA19" s="16">
        <v>30</v>
      </c>
      <c r="AB19" s="16">
        <v>30</v>
      </c>
      <c r="AC19" s="16">
        <v>30</v>
      </c>
      <c r="AD19" s="16">
        <v>30</v>
      </c>
      <c r="AE19" s="16">
        <v>30</v>
      </c>
      <c r="AF19" s="16">
        <v>30</v>
      </c>
      <c r="AG19" s="16">
        <v>30</v>
      </c>
      <c r="AH19" s="16">
        <v>30</v>
      </c>
      <c r="AI19" s="16">
        <v>30</v>
      </c>
      <c r="AJ19" s="16">
        <v>30</v>
      </c>
      <c r="AK19" s="16">
        <v>30</v>
      </c>
      <c r="AL19" s="16">
        <v>30</v>
      </c>
    </row>
    <row r="20" spans="1:38">
      <c r="A20" s="11"/>
      <c r="B20" s="11" t="s">
        <v>6</v>
      </c>
      <c r="C20" s="11">
        <f>SUM(C16:C19)</f>
        <v>120</v>
      </c>
      <c r="D20" s="11">
        <f t="shared" ref="D20:E20" si="41">SUM(D16:D19)</f>
        <v>120</v>
      </c>
      <c r="E20" s="11">
        <f t="shared" si="41"/>
        <v>120</v>
      </c>
      <c r="F20" s="11">
        <f t="shared" ref="F20" si="42">SUM(F16:F19)</f>
        <v>120</v>
      </c>
      <c r="G20" s="11">
        <f t="shared" ref="G20" si="43">SUM(G16:G19)</f>
        <v>120</v>
      </c>
      <c r="H20" s="11">
        <f t="shared" ref="H20" si="44">SUM(H16:H19)</f>
        <v>120</v>
      </c>
      <c r="I20" s="11">
        <f t="shared" ref="I20" si="45">SUM(I16:I19)</f>
        <v>120</v>
      </c>
      <c r="J20" s="11">
        <f t="shared" ref="J20" si="46">SUM(J16:J19)</f>
        <v>120</v>
      </c>
      <c r="K20" s="11">
        <f t="shared" ref="K20" si="47">SUM(K16:K19)</f>
        <v>120</v>
      </c>
      <c r="L20" s="11">
        <f t="shared" ref="L20" si="48">SUM(L16:L19)</f>
        <v>120</v>
      </c>
      <c r="M20" s="11">
        <f t="shared" ref="M20" si="49">SUM(M16:M19)</f>
        <v>120</v>
      </c>
      <c r="N20" s="11">
        <f t="shared" ref="N20" si="50">SUM(N16:N19)</f>
        <v>120</v>
      </c>
      <c r="O20" s="11">
        <f t="shared" ref="O20" si="51">SUM(O16:O19)</f>
        <v>120</v>
      </c>
      <c r="P20" s="11">
        <f t="shared" ref="P20" si="52">SUM(P16:P19)</f>
        <v>120</v>
      </c>
      <c r="Q20" s="11">
        <f t="shared" ref="Q20" si="53">SUM(Q16:Q19)</f>
        <v>120</v>
      </c>
      <c r="R20" s="11">
        <f t="shared" ref="R20" si="54">SUM(R16:R19)</f>
        <v>120</v>
      </c>
      <c r="S20" s="11">
        <f t="shared" ref="S20" si="55">SUM(S16:S19)</f>
        <v>120</v>
      </c>
      <c r="T20" s="11">
        <f t="shared" ref="T20" si="56">SUM(T16:T19)</f>
        <v>120</v>
      </c>
      <c r="U20" s="11">
        <f t="shared" ref="U20" si="57">SUM(U16:U19)</f>
        <v>120</v>
      </c>
      <c r="V20" s="11">
        <f t="shared" ref="V20" si="58">SUM(V16:V19)</f>
        <v>120</v>
      </c>
      <c r="W20" s="11">
        <f t="shared" ref="W20" si="59">SUM(W16:W19)</f>
        <v>120</v>
      </c>
      <c r="X20" s="11">
        <f t="shared" ref="X20" si="60">SUM(X16:X19)</f>
        <v>120</v>
      </c>
      <c r="Y20" s="11">
        <f t="shared" ref="Y20" si="61">SUM(Y16:Y19)</f>
        <v>120</v>
      </c>
      <c r="Z20" s="11">
        <f t="shared" ref="Z20" si="62">SUM(Z16:Z19)</f>
        <v>120</v>
      </c>
      <c r="AA20" s="11">
        <f t="shared" ref="AA20" si="63">SUM(AA16:AA19)</f>
        <v>120</v>
      </c>
      <c r="AB20" s="11">
        <f t="shared" ref="AB20" si="64">SUM(AB16:AB19)</f>
        <v>120</v>
      </c>
      <c r="AC20" s="11">
        <f t="shared" ref="AC20" si="65">SUM(AC16:AC19)</f>
        <v>120</v>
      </c>
      <c r="AD20" s="11">
        <f t="shared" ref="AD20" si="66">SUM(AD16:AD19)</f>
        <v>120</v>
      </c>
      <c r="AE20" s="11">
        <f t="shared" ref="AE20" si="67">SUM(AE16:AE19)</f>
        <v>120</v>
      </c>
      <c r="AF20" s="11">
        <f t="shared" ref="AF20" si="68">SUM(AF16:AF19)</f>
        <v>120</v>
      </c>
      <c r="AG20" s="11">
        <f t="shared" ref="AG20" si="69">SUM(AG16:AG19)</f>
        <v>120</v>
      </c>
      <c r="AH20" s="11">
        <f t="shared" ref="AH20" si="70">SUM(AH16:AH19)</f>
        <v>120</v>
      </c>
      <c r="AI20" s="11">
        <f t="shared" ref="AI20" si="71">SUM(AI16:AI19)</f>
        <v>120</v>
      </c>
      <c r="AJ20" s="11">
        <f t="shared" ref="AJ20" si="72">SUM(AJ16:AJ19)</f>
        <v>120</v>
      </c>
      <c r="AK20" s="11">
        <f t="shared" ref="AK20" si="73">SUM(AK16:AK19)</f>
        <v>120</v>
      </c>
      <c r="AL20" s="11">
        <f t="shared" ref="AL20" si="74">SUM(AL16:AL19)</f>
        <v>120</v>
      </c>
    </row>
    <row r="21" spans="1:38">
      <c r="A21" s="11"/>
      <c r="B21" s="11" t="s">
        <v>7</v>
      </c>
      <c r="C21" s="11">
        <f t="shared" ref="C21:E21" si="75">C14-C20</f>
        <v>420</v>
      </c>
      <c r="D21" s="11">
        <f t="shared" si="75"/>
        <v>260</v>
      </c>
      <c r="E21" s="11">
        <f t="shared" si="75"/>
        <v>60</v>
      </c>
      <c r="F21" s="11">
        <f t="shared" ref="F21:AL21" si="76">F14-F20</f>
        <v>160</v>
      </c>
      <c r="G21" s="11">
        <f t="shared" si="76"/>
        <v>160</v>
      </c>
      <c r="H21" s="11">
        <f t="shared" si="76"/>
        <v>160</v>
      </c>
      <c r="I21" s="11">
        <f t="shared" si="76"/>
        <v>160</v>
      </c>
      <c r="J21" s="11">
        <f t="shared" si="76"/>
        <v>160</v>
      </c>
      <c r="K21" s="11">
        <f t="shared" si="76"/>
        <v>160</v>
      </c>
      <c r="L21" s="11">
        <f t="shared" si="76"/>
        <v>160</v>
      </c>
      <c r="M21" s="11">
        <f t="shared" si="76"/>
        <v>160</v>
      </c>
      <c r="N21" s="11">
        <f t="shared" si="76"/>
        <v>160</v>
      </c>
      <c r="O21" s="11">
        <f t="shared" si="76"/>
        <v>160</v>
      </c>
      <c r="P21" s="11">
        <f t="shared" si="76"/>
        <v>160</v>
      </c>
      <c r="Q21" s="11">
        <f t="shared" si="76"/>
        <v>160</v>
      </c>
      <c r="R21" s="11">
        <f t="shared" si="76"/>
        <v>160</v>
      </c>
      <c r="S21" s="11">
        <f t="shared" si="76"/>
        <v>160</v>
      </c>
      <c r="T21" s="11">
        <f t="shared" si="76"/>
        <v>160</v>
      </c>
      <c r="U21" s="11">
        <f t="shared" si="76"/>
        <v>160</v>
      </c>
      <c r="V21" s="11">
        <f t="shared" si="76"/>
        <v>160</v>
      </c>
      <c r="W21" s="11">
        <f t="shared" si="76"/>
        <v>160</v>
      </c>
      <c r="X21" s="11">
        <f t="shared" si="76"/>
        <v>160</v>
      </c>
      <c r="Y21" s="11">
        <f t="shared" si="76"/>
        <v>160</v>
      </c>
      <c r="Z21" s="11">
        <f t="shared" si="76"/>
        <v>160</v>
      </c>
      <c r="AA21" s="11">
        <f t="shared" si="76"/>
        <v>160</v>
      </c>
      <c r="AB21" s="11">
        <f t="shared" si="76"/>
        <v>160</v>
      </c>
      <c r="AC21" s="11">
        <f t="shared" si="76"/>
        <v>160</v>
      </c>
      <c r="AD21" s="11">
        <f t="shared" si="76"/>
        <v>160</v>
      </c>
      <c r="AE21" s="11">
        <f t="shared" si="76"/>
        <v>160</v>
      </c>
      <c r="AF21" s="11">
        <f t="shared" si="76"/>
        <v>160</v>
      </c>
      <c r="AG21" s="11">
        <f t="shared" si="76"/>
        <v>160</v>
      </c>
      <c r="AH21" s="11">
        <f t="shared" si="76"/>
        <v>160</v>
      </c>
      <c r="AI21" s="11">
        <f t="shared" si="76"/>
        <v>160</v>
      </c>
      <c r="AJ21" s="11">
        <f t="shared" si="76"/>
        <v>160</v>
      </c>
      <c r="AK21" s="11">
        <f t="shared" si="76"/>
        <v>160</v>
      </c>
      <c r="AL21" s="11">
        <f t="shared" si="76"/>
        <v>160</v>
      </c>
    </row>
    <row r="22" spans="1:38">
      <c r="A22" s="11"/>
      <c r="B22" s="11" t="s">
        <v>8</v>
      </c>
      <c r="C22" s="11">
        <f t="shared" ref="C22:E22" si="77">IF(C$7=0,"",C21/C10)</f>
        <v>0.7</v>
      </c>
      <c r="D22" s="11">
        <f t="shared" si="77"/>
        <v>0.43333333333333335</v>
      </c>
      <c r="E22" s="11">
        <f t="shared" si="77"/>
        <v>0.1</v>
      </c>
      <c r="F22" s="11">
        <f t="shared" ref="F22:AL22" si="78">IF(F$7=0,"",F21/F10)</f>
        <v>0.26666666666666666</v>
      </c>
      <c r="G22" s="11">
        <f t="shared" si="78"/>
        <v>0.26666666666666666</v>
      </c>
      <c r="H22" s="11">
        <f t="shared" si="78"/>
        <v>0.26666666666666666</v>
      </c>
      <c r="I22" s="11">
        <f t="shared" si="78"/>
        <v>0.26666666666666666</v>
      </c>
      <c r="J22" s="11">
        <f t="shared" si="78"/>
        <v>0.26666666666666666</v>
      </c>
      <c r="K22" s="11">
        <f t="shared" si="78"/>
        <v>0.26666666666666666</v>
      </c>
      <c r="L22" s="11">
        <f t="shared" si="78"/>
        <v>0.26666666666666666</v>
      </c>
      <c r="M22" s="11">
        <f t="shared" si="78"/>
        <v>0.26666666666666666</v>
      </c>
      <c r="N22" s="11">
        <f t="shared" si="78"/>
        <v>0.26666666666666666</v>
      </c>
      <c r="O22" s="11">
        <f t="shared" si="78"/>
        <v>0.26666666666666666</v>
      </c>
      <c r="P22" s="11">
        <f t="shared" si="78"/>
        <v>0.26666666666666666</v>
      </c>
      <c r="Q22" s="11">
        <f t="shared" si="78"/>
        <v>0.26666666666666666</v>
      </c>
      <c r="R22" s="11">
        <f t="shared" si="78"/>
        <v>0.26666666666666666</v>
      </c>
      <c r="S22" s="11">
        <f t="shared" si="78"/>
        <v>0.26666666666666666</v>
      </c>
      <c r="T22" s="11">
        <f t="shared" si="78"/>
        <v>0.26666666666666666</v>
      </c>
      <c r="U22" s="11">
        <f t="shared" si="78"/>
        <v>0.26666666666666666</v>
      </c>
      <c r="V22" s="11">
        <f t="shared" si="78"/>
        <v>0.26666666666666666</v>
      </c>
      <c r="W22" s="11">
        <f t="shared" si="78"/>
        <v>0.26666666666666666</v>
      </c>
      <c r="X22" s="11">
        <f t="shared" si="78"/>
        <v>0.26666666666666666</v>
      </c>
      <c r="Y22" s="11">
        <f t="shared" si="78"/>
        <v>0.26666666666666666</v>
      </c>
      <c r="Z22" s="11">
        <f t="shared" si="78"/>
        <v>0.26666666666666666</v>
      </c>
      <c r="AA22" s="11">
        <f t="shared" si="78"/>
        <v>0.26666666666666666</v>
      </c>
      <c r="AB22" s="11">
        <f t="shared" si="78"/>
        <v>0.26666666666666666</v>
      </c>
      <c r="AC22" s="11">
        <f t="shared" si="78"/>
        <v>0.26666666666666666</v>
      </c>
      <c r="AD22" s="11">
        <f t="shared" si="78"/>
        <v>0.26666666666666666</v>
      </c>
      <c r="AE22" s="11">
        <f t="shared" si="78"/>
        <v>0.26666666666666666</v>
      </c>
      <c r="AF22" s="11">
        <f t="shared" si="78"/>
        <v>0.26666666666666666</v>
      </c>
      <c r="AG22" s="11">
        <f t="shared" si="78"/>
        <v>0.26666666666666666</v>
      </c>
      <c r="AH22" s="11">
        <f t="shared" si="78"/>
        <v>0.26666666666666666</v>
      </c>
      <c r="AI22" s="11">
        <f t="shared" si="78"/>
        <v>0.26666666666666666</v>
      </c>
      <c r="AJ22" s="11">
        <f t="shared" si="78"/>
        <v>0.26666666666666666</v>
      </c>
      <c r="AK22" s="11">
        <f t="shared" si="78"/>
        <v>0.26666666666666666</v>
      </c>
      <c r="AL22" s="11">
        <f t="shared" si="78"/>
        <v>0.26666666666666666</v>
      </c>
    </row>
    <row r="23" spans="1:38" s="14" customFormat="1"/>
    <row r="24" spans="1:38">
      <c r="B24" t="s">
        <v>9</v>
      </c>
      <c r="C24">
        <v>10</v>
      </c>
      <c r="D24">
        <v>10</v>
      </c>
      <c r="E24">
        <v>10</v>
      </c>
      <c r="F24">
        <v>11</v>
      </c>
      <c r="G24">
        <v>12</v>
      </c>
      <c r="H24">
        <v>13</v>
      </c>
      <c r="I24">
        <v>14</v>
      </c>
      <c r="J24">
        <v>15</v>
      </c>
      <c r="K24">
        <v>16</v>
      </c>
      <c r="L24">
        <v>17</v>
      </c>
      <c r="M24">
        <v>18</v>
      </c>
      <c r="N24">
        <v>19</v>
      </c>
      <c r="O24" s="6">
        <v>20</v>
      </c>
      <c r="P24" s="6">
        <v>21</v>
      </c>
      <c r="Q24" s="6">
        <v>22</v>
      </c>
      <c r="R24" s="6">
        <v>23</v>
      </c>
      <c r="S24" s="6">
        <v>24</v>
      </c>
      <c r="T24" s="6">
        <v>25</v>
      </c>
      <c r="U24" s="6">
        <v>26</v>
      </c>
      <c r="V24" s="6">
        <v>27</v>
      </c>
      <c r="W24" s="6">
        <v>28</v>
      </c>
      <c r="X24" s="6">
        <v>29</v>
      </c>
      <c r="Y24" s="6">
        <v>30</v>
      </c>
      <c r="Z24" s="6">
        <v>31</v>
      </c>
      <c r="AA24" s="16">
        <v>32</v>
      </c>
      <c r="AB24" s="16">
        <v>33</v>
      </c>
      <c r="AC24" s="16">
        <v>34</v>
      </c>
      <c r="AD24" s="16">
        <v>35</v>
      </c>
      <c r="AE24" s="16">
        <v>36</v>
      </c>
      <c r="AF24" s="16">
        <v>37</v>
      </c>
      <c r="AG24" s="16">
        <v>38</v>
      </c>
      <c r="AH24" s="16">
        <v>39</v>
      </c>
      <c r="AI24" s="16">
        <v>40</v>
      </c>
      <c r="AJ24" s="16">
        <v>41</v>
      </c>
      <c r="AK24" s="16">
        <v>42</v>
      </c>
      <c r="AL24" s="16">
        <v>43</v>
      </c>
    </row>
    <row r="25" spans="1:38">
      <c r="A25" s="11"/>
      <c r="B25" s="11" t="s">
        <v>10</v>
      </c>
      <c r="C25" s="11">
        <f t="shared" ref="C25:E25" si="79">C21-C24</f>
        <v>410</v>
      </c>
      <c r="D25" s="11">
        <f t="shared" si="79"/>
        <v>250</v>
      </c>
      <c r="E25" s="11">
        <f t="shared" si="79"/>
        <v>50</v>
      </c>
      <c r="F25" s="11">
        <f t="shared" ref="F25:AL25" si="80">F21-F24</f>
        <v>149</v>
      </c>
      <c r="G25" s="11">
        <f t="shared" si="80"/>
        <v>148</v>
      </c>
      <c r="H25" s="11">
        <f t="shared" si="80"/>
        <v>147</v>
      </c>
      <c r="I25" s="11">
        <f t="shared" si="80"/>
        <v>146</v>
      </c>
      <c r="J25" s="11">
        <f t="shared" si="80"/>
        <v>145</v>
      </c>
      <c r="K25" s="11">
        <f t="shared" si="80"/>
        <v>144</v>
      </c>
      <c r="L25" s="11">
        <f t="shared" si="80"/>
        <v>143</v>
      </c>
      <c r="M25" s="11">
        <f t="shared" si="80"/>
        <v>142</v>
      </c>
      <c r="N25" s="11">
        <f t="shared" si="80"/>
        <v>141</v>
      </c>
      <c r="O25" s="11">
        <f t="shared" si="80"/>
        <v>140</v>
      </c>
      <c r="P25" s="11">
        <f t="shared" si="80"/>
        <v>139</v>
      </c>
      <c r="Q25" s="11">
        <f t="shared" si="80"/>
        <v>138</v>
      </c>
      <c r="R25" s="11">
        <f t="shared" si="80"/>
        <v>137</v>
      </c>
      <c r="S25" s="11">
        <f t="shared" si="80"/>
        <v>136</v>
      </c>
      <c r="T25" s="11">
        <f t="shared" si="80"/>
        <v>135</v>
      </c>
      <c r="U25" s="11">
        <f t="shared" si="80"/>
        <v>134</v>
      </c>
      <c r="V25" s="11">
        <f t="shared" si="80"/>
        <v>133</v>
      </c>
      <c r="W25" s="11">
        <f t="shared" si="80"/>
        <v>132</v>
      </c>
      <c r="X25" s="11">
        <f t="shared" si="80"/>
        <v>131</v>
      </c>
      <c r="Y25" s="11">
        <f t="shared" si="80"/>
        <v>130</v>
      </c>
      <c r="Z25" s="11">
        <f t="shared" si="80"/>
        <v>129</v>
      </c>
      <c r="AA25" s="11">
        <f t="shared" si="80"/>
        <v>128</v>
      </c>
      <c r="AB25" s="11">
        <f t="shared" si="80"/>
        <v>127</v>
      </c>
      <c r="AC25" s="11">
        <f t="shared" si="80"/>
        <v>126</v>
      </c>
      <c r="AD25" s="11">
        <f t="shared" si="80"/>
        <v>125</v>
      </c>
      <c r="AE25" s="11">
        <f t="shared" si="80"/>
        <v>124</v>
      </c>
      <c r="AF25" s="11">
        <f t="shared" si="80"/>
        <v>123</v>
      </c>
      <c r="AG25" s="11">
        <f t="shared" si="80"/>
        <v>122</v>
      </c>
      <c r="AH25" s="11">
        <f t="shared" si="80"/>
        <v>121</v>
      </c>
      <c r="AI25" s="11">
        <f t="shared" si="80"/>
        <v>120</v>
      </c>
      <c r="AJ25" s="11">
        <f t="shared" si="80"/>
        <v>119</v>
      </c>
      <c r="AK25" s="11">
        <f t="shared" si="80"/>
        <v>118</v>
      </c>
      <c r="AL25" s="11">
        <f t="shared" si="80"/>
        <v>117</v>
      </c>
    </row>
    <row r="26" spans="1:38" s="14" customFormat="1"/>
    <row r="27" spans="1:38">
      <c r="B27" t="s">
        <v>11</v>
      </c>
      <c r="C27">
        <v>5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  <c r="O27" s="6">
        <v>5</v>
      </c>
      <c r="P27" s="6">
        <v>5</v>
      </c>
      <c r="Q27" s="6">
        <v>5</v>
      </c>
      <c r="R27" s="6">
        <v>5</v>
      </c>
      <c r="S27" s="6">
        <v>5</v>
      </c>
      <c r="T27" s="6">
        <v>5</v>
      </c>
      <c r="U27" s="6">
        <v>5</v>
      </c>
      <c r="V27" s="6">
        <v>5</v>
      </c>
      <c r="W27" s="6">
        <v>5</v>
      </c>
      <c r="X27" s="6">
        <v>5</v>
      </c>
      <c r="Y27" s="6">
        <v>5</v>
      </c>
      <c r="Z27" s="6">
        <v>5</v>
      </c>
      <c r="AA27" s="16">
        <v>5</v>
      </c>
      <c r="AB27" s="16">
        <v>5</v>
      </c>
      <c r="AC27" s="16">
        <v>5</v>
      </c>
      <c r="AD27" s="16">
        <v>5</v>
      </c>
      <c r="AE27" s="16">
        <v>5</v>
      </c>
      <c r="AF27" s="16">
        <v>5</v>
      </c>
      <c r="AG27" s="16">
        <v>5</v>
      </c>
      <c r="AH27" s="16">
        <v>5</v>
      </c>
      <c r="AI27" s="16">
        <v>5</v>
      </c>
      <c r="AJ27" s="16">
        <v>5</v>
      </c>
      <c r="AK27" s="16">
        <v>5</v>
      </c>
      <c r="AL27" s="16">
        <v>5</v>
      </c>
    </row>
    <row r="28" spans="1:38">
      <c r="B28" t="s">
        <v>12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5</v>
      </c>
      <c r="O28" s="6">
        <v>5</v>
      </c>
      <c r="P28" s="6">
        <v>5</v>
      </c>
      <c r="Q28" s="6">
        <v>5</v>
      </c>
      <c r="R28" s="6">
        <v>5</v>
      </c>
      <c r="S28" s="6">
        <v>5</v>
      </c>
      <c r="T28" s="6">
        <v>5</v>
      </c>
      <c r="U28" s="6">
        <v>5</v>
      </c>
      <c r="V28" s="6">
        <v>5</v>
      </c>
      <c r="W28" s="6">
        <v>5</v>
      </c>
      <c r="X28" s="6">
        <v>5</v>
      </c>
      <c r="Y28" s="6">
        <v>5</v>
      </c>
      <c r="Z28" s="6">
        <v>5</v>
      </c>
      <c r="AA28" s="16">
        <v>5</v>
      </c>
      <c r="AB28" s="16">
        <v>5</v>
      </c>
      <c r="AC28" s="16">
        <v>5</v>
      </c>
      <c r="AD28" s="16">
        <v>5</v>
      </c>
      <c r="AE28" s="16">
        <v>5</v>
      </c>
      <c r="AF28" s="16">
        <v>5</v>
      </c>
      <c r="AG28" s="16">
        <v>5</v>
      </c>
      <c r="AH28" s="16">
        <v>5</v>
      </c>
      <c r="AI28" s="16">
        <v>5</v>
      </c>
      <c r="AJ28" s="16">
        <v>5</v>
      </c>
      <c r="AK28" s="16">
        <v>5</v>
      </c>
      <c r="AL28" s="16">
        <v>5</v>
      </c>
    </row>
    <row r="29" spans="1:38">
      <c r="B29" t="s">
        <v>13</v>
      </c>
      <c r="C29">
        <v>6</v>
      </c>
      <c r="D29">
        <v>6</v>
      </c>
      <c r="E29">
        <v>6</v>
      </c>
      <c r="F29">
        <v>6</v>
      </c>
      <c r="G29">
        <v>6</v>
      </c>
      <c r="H29">
        <v>6</v>
      </c>
      <c r="I29">
        <v>6</v>
      </c>
      <c r="J29">
        <v>6</v>
      </c>
      <c r="K29">
        <v>6</v>
      </c>
      <c r="L29">
        <v>6</v>
      </c>
      <c r="M29">
        <v>6</v>
      </c>
      <c r="N29">
        <v>6</v>
      </c>
      <c r="O29" s="6">
        <v>6</v>
      </c>
      <c r="P29" s="6">
        <v>6</v>
      </c>
      <c r="Q29" s="6">
        <v>6</v>
      </c>
      <c r="R29" s="6">
        <v>6</v>
      </c>
      <c r="S29" s="6">
        <v>6</v>
      </c>
      <c r="T29" s="6">
        <v>6</v>
      </c>
      <c r="U29" s="6">
        <v>6</v>
      </c>
      <c r="V29" s="6">
        <v>6</v>
      </c>
      <c r="W29" s="6">
        <v>6</v>
      </c>
      <c r="X29" s="6">
        <v>6</v>
      </c>
      <c r="Y29" s="6">
        <v>6</v>
      </c>
      <c r="Z29" s="6">
        <v>6</v>
      </c>
      <c r="AA29" s="16">
        <v>6</v>
      </c>
      <c r="AB29" s="16">
        <v>6</v>
      </c>
      <c r="AC29" s="16">
        <v>6</v>
      </c>
      <c r="AD29" s="16">
        <v>6</v>
      </c>
      <c r="AE29" s="16">
        <v>6</v>
      </c>
      <c r="AF29" s="16">
        <v>6</v>
      </c>
      <c r="AG29" s="16">
        <v>6</v>
      </c>
      <c r="AH29" s="16">
        <v>6</v>
      </c>
      <c r="AI29" s="16">
        <v>6</v>
      </c>
      <c r="AJ29" s="16">
        <v>6</v>
      </c>
      <c r="AK29" s="16">
        <v>6</v>
      </c>
      <c r="AL29" s="16">
        <v>6</v>
      </c>
    </row>
    <row r="30" spans="1:38">
      <c r="A30" s="11"/>
      <c r="B30" s="11" t="s">
        <v>14</v>
      </c>
      <c r="C30" s="11">
        <f>C25+C27-C28-C29</f>
        <v>404</v>
      </c>
      <c r="D30" s="11">
        <f t="shared" ref="D30:E30" si="81">D25+D27-D28-D29</f>
        <v>244</v>
      </c>
      <c r="E30" s="11">
        <f t="shared" si="81"/>
        <v>44</v>
      </c>
      <c r="F30" s="11">
        <f t="shared" ref="F30" si="82">F25+F27-F28-F29</f>
        <v>143</v>
      </c>
      <c r="G30" s="11">
        <f t="shared" ref="G30" si="83">G25+G27-G28-G29</f>
        <v>142</v>
      </c>
      <c r="H30" s="11">
        <f t="shared" ref="H30" si="84">H25+H27-H28-H29</f>
        <v>141</v>
      </c>
      <c r="I30" s="11">
        <f t="shared" ref="I30" si="85">I25+I27-I28-I29</f>
        <v>140</v>
      </c>
      <c r="J30" s="11">
        <f t="shared" ref="J30" si="86">J25+J27-J28-J29</f>
        <v>139</v>
      </c>
      <c r="K30" s="11">
        <f t="shared" ref="K30" si="87">K25+K27-K28-K29</f>
        <v>138</v>
      </c>
      <c r="L30" s="11">
        <f t="shared" ref="L30" si="88">L25+L27-L28-L29</f>
        <v>137</v>
      </c>
      <c r="M30" s="11">
        <f t="shared" ref="M30" si="89">M25+M27-M28-M29</f>
        <v>136</v>
      </c>
      <c r="N30" s="11">
        <f t="shared" ref="N30" si="90">N25+N27-N28-N29</f>
        <v>135</v>
      </c>
      <c r="O30" s="11">
        <f t="shared" ref="O30" si="91">O25+O27-O28-O29</f>
        <v>134</v>
      </c>
      <c r="P30" s="11">
        <f t="shared" ref="P30" si="92">P25+P27-P28-P29</f>
        <v>133</v>
      </c>
      <c r="Q30" s="11">
        <f t="shared" ref="Q30" si="93">Q25+Q27-Q28-Q29</f>
        <v>132</v>
      </c>
      <c r="R30" s="11">
        <f t="shared" ref="R30" si="94">R25+R27-R28-R29</f>
        <v>131</v>
      </c>
      <c r="S30" s="11">
        <f t="shared" ref="S30" si="95">S25+S27-S28-S29</f>
        <v>130</v>
      </c>
      <c r="T30" s="11">
        <f t="shared" ref="T30" si="96">T25+T27-T28-T29</f>
        <v>129</v>
      </c>
      <c r="U30" s="11">
        <f t="shared" ref="U30" si="97">U25+U27-U28-U29</f>
        <v>128</v>
      </c>
      <c r="V30" s="11">
        <f t="shared" ref="V30" si="98">V25+V27-V28-V29</f>
        <v>127</v>
      </c>
      <c r="W30" s="11">
        <f t="shared" ref="W30" si="99">W25+W27-W28-W29</f>
        <v>126</v>
      </c>
      <c r="X30" s="11">
        <f t="shared" ref="X30" si="100">X25+X27-X28-X29</f>
        <v>125</v>
      </c>
      <c r="Y30" s="11">
        <f t="shared" ref="Y30" si="101">Y25+Y27-Y28-Y29</f>
        <v>124</v>
      </c>
      <c r="Z30" s="11">
        <f t="shared" ref="Z30" si="102">Z25+Z27-Z28-Z29</f>
        <v>123</v>
      </c>
      <c r="AA30" s="11">
        <f t="shared" ref="AA30" si="103">AA25+AA27-AA28-AA29</f>
        <v>122</v>
      </c>
      <c r="AB30" s="11">
        <f t="shared" ref="AB30" si="104">AB25+AB27-AB28-AB29</f>
        <v>121</v>
      </c>
      <c r="AC30" s="11">
        <f t="shared" ref="AC30" si="105">AC25+AC27-AC28-AC29</f>
        <v>120</v>
      </c>
      <c r="AD30" s="11">
        <f t="shared" ref="AD30" si="106">AD25+AD27-AD28-AD29</f>
        <v>119</v>
      </c>
      <c r="AE30" s="11">
        <f t="shared" ref="AE30" si="107">AE25+AE27-AE28-AE29</f>
        <v>118</v>
      </c>
      <c r="AF30" s="11">
        <f t="shared" ref="AF30" si="108">AF25+AF27-AF28-AF29</f>
        <v>117</v>
      </c>
      <c r="AG30" s="11">
        <f t="shared" ref="AG30" si="109">AG25+AG27-AG28-AG29</f>
        <v>116</v>
      </c>
      <c r="AH30" s="11">
        <f t="shared" ref="AH30" si="110">AH25+AH27-AH28-AH29</f>
        <v>115</v>
      </c>
      <c r="AI30" s="11">
        <f t="shared" ref="AI30" si="111">AI25+AI27-AI28-AI29</f>
        <v>114</v>
      </c>
      <c r="AJ30" s="11">
        <f t="shared" ref="AJ30" si="112">AJ25+AJ27-AJ28-AJ29</f>
        <v>113</v>
      </c>
      <c r="AK30" s="11">
        <f t="shared" ref="AK30" si="113">AK25+AK27-AK28-AK29</f>
        <v>112</v>
      </c>
      <c r="AL30" s="11">
        <f t="shared" ref="AL30" si="114">AL25+AL27-AL28-AL29</f>
        <v>111</v>
      </c>
    </row>
    <row r="31" spans="1:38"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38">
      <c r="B32" t="s">
        <v>15</v>
      </c>
      <c r="C32">
        <v>40</v>
      </c>
      <c r="D32">
        <v>40</v>
      </c>
      <c r="E32">
        <v>40</v>
      </c>
      <c r="F32">
        <v>41</v>
      </c>
      <c r="G32">
        <v>42</v>
      </c>
      <c r="H32">
        <v>43</v>
      </c>
      <c r="I32">
        <v>44</v>
      </c>
      <c r="J32">
        <v>45</v>
      </c>
      <c r="K32">
        <v>46</v>
      </c>
      <c r="L32">
        <v>47</v>
      </c>
      <c r="M32">
        <v>48</v>
      </c>
      <c r="N32">
        <v>49</v>
      </c>
      <c r="O32" s="6">
        <v>50</v>
      </c>
      <c r="P32" s="6">
        <v>51</v>
      </c>
      <c r="Q32" s="6">
        <v>52</v>
      </c>
      <c r="R32" s="6">
        <v>53</v>
      </c>
      <c r="S32" s="6">
        <v>54</v>
      </c>
      <c r="T32" s="6">
        <v>55</v>
      </c>
      <c r="U32" s="6">
        <v>56</v>
      </c>
      <c r="V32" s="6">
        <v>57</v>
      </c>
      <c r="W32" s="6">
        <v>58</v>
      </c>
      <c r="X32" s="6">
        <v>59</v>
      </c>
      <c r="Y32" s="6">
        <v>60</v>
      </c>
      <c r="Z32" s="6">
        <v>61</v>
      </c>
      <c r="AA32" s="16">
        <v>62</v>
      </c>
      <c r="AB32" s="16">
        <v>63</v>
      </c>
      <c r="AC32" s="16">
        <v>64</v>
      </c>
      <c r="AD32" s="16">
        <v>65</v>
      </c>
      <c r="AE32" s="16">
        <v>66</v>
      </c>
      <c r="AF32" s="16">
        <v>67</v>
      </c>
      <c r="AG32" s="16">
        <v>68</v>
      </c>
      <c r="AH32" s="16">
        <v>69</v>
      </c>
      <c r="AI32" s="16">
        <v>70</v>
      </c>
      <c r="AJ32" s="16">
        <v>71</v>
      </c>
      <c r="AK32" s="16">
        <v>72</v>
      </c>
      <c r="AL32" s="16">
        <v>73</v>
      </c>
    </row>
    <row r="33" spans="1:39">
      <c r="A33" s="11"/>
      <c r="B33" s="11" t="s">
        <v>16</v>
      </c>
      <c r="C33" s="11">
        <f t="shared" ref="C33:E33" si="115">C30+C32</f>
        <v>444</v>
      </c>
      <c r="D33" s="11">
        <f t="shared" si="115"/>
        <v>284</v>
      </c>
      <c r="E33" s="11">
        <f t="shared" si="115"/>
        <v>84</v>
      </c>
      <c r="F33" s="11">
        <f t="shared" ref="F33:AL33" si="116">F30+F32</f>
        <v>184</v>
      </c>
      <c r="G33" s="11">
        <f t="shared" si="116"/>
        <v>184</v>
      </c>
      <c r="H33" s="11">
        <f t="shared" si="116"/>
        <v>184</v>
      </c>
      <c r="I33" s="11">
        <f t="shared" si="116"/>
        <v>184</v>
      </c>
      <c r="J33" s="11">
        <f t="shared" si="116"/>
        <v>184</v>
      </c>
      <c r="K33" s="11">
        <f t="shared" si="116"/>
        <v>184</v>
      </c>
      <c r="L33" s="11">
        <f t="shared" si="116"/>
        <v>184</v>
      </c>
      <c r="M33" s="11">
        <f t="shared" si="116"/>
        <v>184</v>
      </c>
      <c r="N33" s="11">
        <f t="shared" si="116"/>
        <v>184</v>
      </c>
      <c r="O33" s="11">
        <f t="shared" si="116"/>
        <v>184</v>
      </c>
      <c r="P33" s="11">
        <f t="shared" si="116"/>
        <v>184</v>
      </c>
      <c r="Q33" s="11">
        <f t="shared" si="116"/>
        <v>184</v>
      </c>
      <c r="R33" s="11">
        <f t="shared" si="116"/>
        <v>184</v>
      </c>
      <c r="S33" s="11">
        <f t="shared" si="116"/>
        <v>184</v>
      </c>
      <c r="T33" s="11">
        <f t="shared" si="116"/>
        <v>184</v>
      </c>
      <c r="U33" s="11">
        <f t="shared" si="116"/>
        <v>184</v>
      </c>
      <c r="V33" s="11">
        <f t="shared" si="116"/>
        <v>184</v>
      </c>
      <c r="W33" s="11">
        <f t="shared" si="116"/>
        <v>184</v>
      </c>
      <c r="X33" s="11">
        <f t="shared" si="116"/>
        <v>184</v>
      </c>
      <c r="Y33" s="11">
        <f t="shared" si="116"/>
        <v>184</v>
      </c>
      <c r="Z33" s="11">
        <f t="shared" si="116"/>
        <v>184</v>
      </c>
      <c r="AA33" s="11">
        <f t="shared" si="116"/>
        <v>184</v>
      </c>
      <c r="AB33" s="11">
        <f t="shared" si="116"/>
        <v>184</v>
      </c>
      <c r="AC33" s="11">
        <f t="shared" si="116"/>
        <v>184</v>
      </c>
      <c r="AD33" s="11">
        <f t="shared" si="116"/>
        <v>184</v>
      </c>
      <c r="AE33" s="11">
        <f t="shared" si="116"/>
        <v>184</v>
      </c>
      <c r="AF33" s="11">
        <f t="shared" si="116"/>
        <v>184</v>
      </c>
      <c r="AG33" s="11">
        <f t="shared" si="116"/>
        <v>184</v>
      </c>
      <c r="AH33" s="11">
        <f t="shared" si="116"/>
        <v>184</v>
      </c>
      <c r="AI33" s="11">
        <f t="shared" si="116"/>
        <v>184</v>
      </c>
      <c r="AJ33" s="11">
        <f t="shared" si="116"/>
        <v>184</v>
      </c>
      <c r="AK33" s="11">
        <f t="shared" si="116"/>
        <v>184</v>
      </c>
      <c r="AL33" s="11">
        <f t="shared" si="116"/>
        <v>184</v>
      </c>
    </row>
    <row r="34" spans="1:39" ht="15">
      <c r="A34" s="9" t="s">
        <v>53</v>
      </c>
      <c r="B34" s="9"/>
    </row>
    <row r="35" spans="1:39" ht="23.25">
      <c r="A35" s="9" t="s">
        <v>54</v>
      </c>
      <c r="B35" s="8" t="s">
        <v>17</v>
      </c>
    </row>
    <row r="36" spans="1:39">
      <c r="A36">
        <v>200</v>
      </c>
      <c r="B36" t="s">
        <v>18</v>
      </c>
      <c r="C36">
        <v>200</v>
      </c>
      <c r="D36">
        <v>200</v>
      </c>
      <c r="E36">
        <v>200</v>
      </c>
      <c r="F36">
        <v>200</v>
      </c>
      <c r="G36">
        <v>200</v>
      </c>
      <c r="H36">
        <v>200</v>
      </c>
      <c r="I36">
        <v>200</v>
      </c>
      <c r="J36">
        <v>200</v>
      </c>
      <c r="K36">
        <v>200</v>
      </c>
      <c r="L36">
        <v>200</v>
      </c>
      <c r="M36">
        <v>200</v>
      </c>
      <c r="N36">
        <v>200</v>
      </c>
      <c r="O36" s="6">
        <v>200</v>
      </c>
      <c r="P36" s="6">
        <v>200</v>
      </c>
      <c r="Q36" s="6">
        <v>200</v>
      </c>
      <c r="R36" s="6">
        <v>200</v>
      </c>
      <c r="S36" s="6">
        <v>200</v>
      </c>
      <c r="T36" s="6">
        <v>200</v>
      </c>
      <c r="U36" s="6">
        <v>200</v>
      </c>
      <c r="V36" s="6">
        <v>200</v>
      </c>
      <c r="W36" s="6">
        <v>200</v>
      </c>
      <c r="X36" s="6">
        <v>200</v>
      </c>
      <c r="Y36" s="6">
        <v>200</v>
      </c>
      <c r="Z36" s="6">
        <v>200</v>
      </c>
      <c r="AA36" s="16">
        <v>200</v>
      </c>
      <c r="AB36" s="16">
        <v>200</v>
      </c>
      <c r="AC36" s="16">
        <v>200</v>
      </c>
      <c r="AD36" s="16">
        <v>200</v>
      </c>
      <c r="AE36" s="16">
        <v>200</v>
      </c>
      <c r="AF36" s="16">
        <v>200</v>
      </c>
      <c r="AG36" s="16">
        <v>200</v>
      </c>
      <c r="AH36" s="16">
        <v>200</v>
      </c>
      <c r="AI36" s="16">
        <v>200</v>
      </c>
      <c r="AJ36" s="16">
        <v>200</v>
      </c>
      <c r="AK36" s="16">
        <v>200</v>
      </c>
      <c r="AL36" s="16">
        <v>200</v>
      </c>
    </row>
    <row r="37" spans="1:39">
      <c r="A37">
        <v>100</v>
      </c>
      <c r="B37" t="s">
        <v>19</v>
      </c>
      <c r="C37">
        <v>100</v>
      </c>
      <c r="D37">
        <v>200</v>
      </c>
      <c r="E37">
        <v>100</v>
      </c>
      <c r="F37">
        <v>100</v>
      </c>
      <c r="G37">
        <v>100</v>
      </c>
      <c r="H37">
        <v>100</v>
      </c>
      <c r="I37">
        <v>100</v>
      </c>
      <c r="J37">
        <v>100</v>
      </c>
      <c r="K37">
        <v>100</v>
      </c>
      <c r="L37">
        <v>100</v>
      </c>
      <c r="M37">
        <v>100</v>
      </c>
      <c r="N37">
        <v>100</v>
      </c>
      <c r="O37" s="6">
        <v>100</v>
      </c>
      <c r="P37" s="6">
        <v>100</v>
      </c>
      <c r="Q37" s="6">
        <v>100</v>
      </c>
      <c r="R37" s="6">
        <v>100</v>
      </c>
      <c r="S37" s="6">
        <v>100</v>
      </c>
      <c r="T37" s="6">
        <v>100</v>
      </c>
      <c r="U37" s="6">
        <v>100</v>
      </c>
      <c r="V37" s="6">
        <v>100</v>
      </c>
      <c r="W37" s="6">
        <v>100</v>
      </c>
      <c r="X37" s="6">
        <v>100</v>
      </c>
      <c r="Y37" s="6">
        <v>100</v>
      </c>
      <c r="Z37" s="6">
        <v>100</v>
      </c>
      <c r="AA37" s="16">
        <v>100</v>
      </c>
      <c r="AB37" s="16">
        <v>100</v>
      </c>
      <c r="AC37" s="16">
        <v>100</v>
      </c>
      <c r="AD37" s="16">
        <v>100</v>
      </c>
      <c r="AE37" s="16">
        <v>100</v>
      </c>
      <c r="AF37" s="16">
        <v>100</v>
      </c>
      <c r="AG37" s="16">
        <v>100</v>
      </c>
      <c r="AH37" s="16">
        <v>100</v>
      </c>
      <c r="AI37" s="16">
        <v>100</v>
      </c>
      <c r="AJ37" s="16">
        <v>100</v>
      </c>
      <c r="AK37" s="16">
        <v>100</v>
      </c>
      <c r="AL37" s="16">
        <v>100</v>
      </c>
    </row>
    <row r="38" spans="1:39">
      <c r="A38">
        <v>50</v>
      </c>
      <c r="B38" t="s">
        <v>20</v>
      </c>
      <c r="C38">
        <v>50</v>
      </c>
      <c r="D38">
        <v>50</v>
      </c>
      <c r="E38">
        <v>50</v>
      </c>
      <c r="F38">
        <v>50</v>
      </c>
      <c r="G38">
        <v>50</v>
      </c>
      <c r="H38">
        <v>50</v>
      </c>
      <c r="I38">
        <v>50</v>
      </c>
      <c r="J38">
        <v>50</v>
      </c>
      <c r="K38">
        <v>50</v>
      </c>
      <c r="L38">
        <v>50</v>
      </c>
      <c r="M38">
        <v>50</v>
      </c>
      <c r="N38">
        <v>50</v>
      </c>
      <c r="O38" s="6">
        <v>50</v>
      </c>
      <c r="P38" s="6">
        <v>50</v>
      </c>
      <c r="Q38" s="6">
        <v>50</v>
      </c>
      <c r="R38" s="6">
        <v>50</v>
      </c>
      <c r="S38" s="6">
        <v>50</v>
      </c>
      <c r="T38" s="6">
        <v>50</v>
      </c>
      <c r="U38" s="6">
        <v>50</v>
      </c>
      <c r="V38" s="6">
        <v>50</v>
      </c>
      <c r="W38" s="6">
        <v>50</v>
      </c>
      <c r="X38" s="6">
        <v>50</v>
      </c>
      <c r="Y38" s="6">
        <v>50</v>
      </c>
      <c r="Z38" s="6">
        <v>50</v>
      </c>
      <c r="AA38" s="16">
        <v>50</v>
      </c>
      <c r="AB38" s="16">
        <v>50</v>
      </c>
      <c r="AC38" s="16">
        <v>50</v>
      </c>
      <c r="AD38" s="16">
        <v>50</v>
      </c>
      <c r="AE38" s="16">
        <v>50</v>
      </c>
      <c r="AF38" s="16">
        <v>50</v>
      </c>
      <c r="AG38" s="16">
        <v>50</v>
      </c>
      <c r="AH38" s="16">
        <v>50</v>
      </c>
      <c r="AI38" s="16">
        <v>50</v>
      </c>
      <c r="AJ38" s="16">
        <v>50</v>
      </c>
      <c r="AK38" s="16">
        <v>50</v>
      </c>
      <c r="AL38" s="16">
        <v>50</v>
      </c>
    </row>
    <row r="39" spans="1:39">
      <c r="A39">
        <v>20</v>
      </c>
      <c r="B39" t="s">
        <v>21</v>
      </c>
      <c r="C39">
        <v>20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  <c r="O39" s="6">
        <v>20</v>
      </c>
      <c r="P39" s="6">
        <v>20</v>
      </c>
      <c r="Q39" s="6">
        <v>20</v>
      </c>
      <c r="R39" s="6">
        <v>20</v>
      </c>
      <c r="S39" s="6">
        <v>20</v>
      </c>
      <c r="T39" s="6">
        <v>20</v>
      </c>
      <c r="U39" s="6">
        <v>20</v>
      </c>
      <c r="V39" s="6">
        <v>20</v>
      </c>
      <c r="W39" s="6">
        <v>20</v>
      </c>
      <c r="X39" s="6">
        <v>20</v>
      </c>
      <c r="Y39" s="6">
        <v>20</v>
      </c>
      <c r="Z39" s="6">
        <v>20</v>
      </c>
      <c r="AA39" s="16">
        <v>20</v>
      </c>
      <c r="AB39" s="16">
        <v>20</v>
      </c>
      <c r="AC39" s="16">
        <v>20</v>
      </c>
      <c r="AD39" s="16">
        <v>20</v>
      </c>
      <c r="AE39" s="16">
        <v>20</v>
      </c>
      <c r="AF39" s="16">
        <v>20</v>
      </c>
      <c r="AG39" s="16">
        <v>20</v>
      </c>
      <c r="AH39" s="16">
        <v>20</v>
      </c>
      <c r="AI39" s="16">
        <v>20</v>
      </c>
      <c r="AJ39" s="16">
        <v>20</v>
      </c>
      <c r="AK39" s="16">
        <v>20</v>
      </c>
      <c r="AL39" s="16">
        <v>20</v>
      </c>
    </row>
    <row r="40" spans="1:39">
      <c r="A40">
        <v>10</v>
      </c>
      <c r="B40" t="s">
        <v>22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10</v>
      </c>
      <c r="I40">
        <v>10</v>
      </c>
      <c r="J40">
        <v>10</v>
      </c>
      <c r="K40">
        <v>10</v>
      </c>
      <c r="L40">
        <v>10</v>
      </c>
      <c r="M40">
        <v>10</v>
      </c>
      <c r="N40">
        <v>10</v>
      </c>
      <c r="O40" s="6">
        <v>10</v>
      </c>
      <c r="P40" s="6">
        <v>10</v>
      </c>
      <c r="Q40" s="6">
        <v>10</v>
      </c>
      <c r="R40" s="6">
        <v>10</v>
      </c>
      <c r="S40" s="6">
        <v>10</v>
      </c>
      <c r="T40" s="6">
        <v>10</v>
      </c>
      <c r="U40" s="6">
        <v>10</v>
      </c>
      <c r="V40" s="6">
        <v>10</v>
      </c>
      <c r="W40" s="6">
        <v>10</v>
      </c>
      <c r="X40" s="6">
        <v>10</v>
      </c>
      <c r="Y40" s="6">
        <v>10</v>
      </c>
      <c r="Z40" s="6">
        <v>10</v>
      </c>
      <c r="AA40" s="16">
        <v>10</v>
      </c>
      <c r="AB40" s="16">
        <v>10</v>
      </c>
      <c r="AC40" s="16">
        <v>10</v>
      </c>
      <c r="AD40" s="16">
        <v>10</v>
      </c>
      <c r="AE40" s="16">
        <v>10</v>
      </c>
      <c r="AF40" s="16">
        <v>10</v>
      </c>
      <c r="AG40" s="16">
        <v>10</v>
      </c>
      <c r="AH40" s="16">
        <v>10</v>
      </c>
      <c r="AI40" s="16">
        <v>10</v>
      </c>
      <c r="AJ40" s="16">
        <v>10</v>
      </c>
      <c r="AK40" s="16">
        <v>10</v>
      </c>
      <c r="AL40" s="16">
        <v>10</v>
      </c>
    </row>
    <row r="41" spans="1:39">
      <c r="A41">
        <v>600</v>
      </c>
      <c r="B41" t="s">
        <v>23</v>
      </c>
      <c r="C41">
        <v>600</v>
      </c>
      <c r="D41">
        <v>600</v>
      </c>
      <c r="E41">
        <v>600</v>
      </c>
      <c r="F41">
        <v>600</v>
      </c>
      <c r="G41">
        <v>600</v>
      </c>
      <c r="H41">
        <v>600</v>
      </c>
      <c r="I41">
        <v>600</v>
      </c>
      <c r="J41">
        <v>600</v>
      </c>
      <c r="K41">
        <v>600</v>
      </c>
      <c r="L41">
        <v>600</v>
      </c>
      <c r="M41">
        <v>600</v>
      </c>
      <c r="N41">
        <v>600</v>
      </c>
      <c r="O41" s="6">
        <v>600</v>
      </c>
      <c r="P41" s="6">
        <v>600</v>
      </c>
      <c r="Q41" s="6">
        <v>600</v>
      </c>
      <c r="R41" s="6">
        <v>600</v>
      </c>
      <c r="S41" s="6">
        <v>600</v>
      </c>
      <c r="T41" s="6">
        <v>600</v>
      </c>
      <c r="U41" s="6">
        <v>600</v>
      </c>
      <c r="V41" s="6">
        <v>600</v>
      </c>
      <c r="W41" s="6">
        <v>600</v>
      </c>
      <c r="X41" s="6">
        <v>600</v>
      </c>
      <c r="Y41" s="6">
        <v>600</v>
      </c>
      <c r="Z41" s="6">
        <v>600</v>
      </c>
      <c r="AA41" s="16">
        <v>600</v>
      </c>
      <c r="AB41" s="16">
        <v>600</v>
      </c>
      <c r="AC41" s="16">
        <v>600</v>
      </c>
      <c r="AD41" s="16">
        <v>600</v>
      </c>
      <c r="AE41" s="16">
        <v>600</v>
      </c>
      <c r="AF41" s="16">
        <v>600</v>
      </c>
      <c r="AG41" s="16">
        <v>600</v>
      </c>
      <c r="AH41" s="16">
        <v>600</v>
      </c>
      <c r="AI41" s="16">
        <v>600</v>
      </c>
      <c r="AJ41" s="16">
        <v>600</v>
      </c>
      <c r="AK41" s="16">
        <v>600</v>
      </c>
      <c r="AL41" s="16">
        <v>600</v>
      </c>
    </row>
    <row r="42" spans="1:39">
      <c r="A42" s="11">
        <f t="shared" ref="A42" si="117">SUM(A36:A41)</f>
        <v>980</v>
      </c>
      <c r="B42" s="11" t="s">
        <v>24</v>
      </c>
      <c r="C42" s="11">
        <f t="shared" ref="C42:E42" si="118">SUM(C36:C41)</f>
        <v>980</v>
      </c>
      <c r="D42" s="11">
        <f t="shared" si="118"/>
        <v>1080</v>
      </c>
      <c r="E42" s="11">
        <f t="shared" si="118"/>
        <v>980</v>
      </c>
      <c r="F42" s="11">
        <f t="shared" ref="F42:AL42" si="119">SUM(F36:F41)</f>
        <v>980</v>
      </c>
      <c r="G42" s="11">
        <f t="shared" si="119"/>
        <v>980</v>
      </c>
      <c r="H42" s="11">
        <f t="shared" si="119"/>
        <v>980</v>
      </c>
      <c r="I42" s="11">
        <f t="shared" si="119"/>
        <v>980</v>
      </c>
      <c r="J42" s="11">
        <f t="shared" si="119"/>
        <v>980</v>
      </c>
      <c r="K42" s="11">
        <f t="shared" si="119"/>
        <v>980</v>
      </c>
      <c r="L42" s="11">
        <f t="shared" si="119"/>
        <v>980</v>
      </c>
      <c r="M42" s="11">
        <f t="shared" si="119"/>
        <v>980</v>
      </c>
      <c r="N42" s="11">
        <f t="shared" si="119"/>
        <v>980</v>
      </c>
      <c r="O42" s="11">
        <f t="shared" si="119"/>
        <v>980</v>
      </c>
      <c r="P42" s="11">
        <f t="shared" si="119"/>
        <v>980</v>
      </c>
      <c r="Q42" s="11">
        <f t="shared" si="119"/>
        <v>980</v>
      </c>
      <c r="R42" s="11">
        <f t="shared" si="119"/>
        <v>980</v>
      </c>
      <c r="S42" s="11">
        <f t="shared" si="119"/>
        <v>980</v>
      </c>
      <c r="T42" s="11">
        <f t="shared" si="119"/>
        <v>980</v>
      </c>
      <c r="U42" s="11">
        <f t="shared" si="119"/>
        <v>980</v>
      </c>
      <c r="V42" s="11">
        <f t="shared" si="119"/>
        <v>980</v>
      </c>
      <c r="W42" s="11">
        <f t="shared" si="119"/>
        <v>980</v>
      </c>
      <c r="X42" s="11">
        <f t="shared" si="119"/>
        <v>980</v>
      </c>
      <c r="Y42" s="11">
        <f t="shared" si="119"/>
        <v>980</v>
      </c>
      <c r="Z42" s="11">
        <f t="shared" si="119"/>
        <v>980</v>
      </c>
      <c r="AA42" s="11">
        <f t="shared" si="119"/>
        <v>980</v>
      </c>
      <c r="AB42" s="11">
        <f t="shared" si="119"/>
        <v>980</v>
      </c>
      <c r="AC42" s="11">
        <f t="shared" si="119"/>
        <v>980</v>
      </c>
      <c r="AD42" s="11">
        <f t="shared" si="119"/>
        <v>980</v>
      </c>
      <c r="AE42" s="11">
        <f t="shared" si="119"/>
        <v>980</v>
      </c>
      <c r="AF42" s="11">
        <f t="shared" si="119"/>
        <v>980</v>
      </c>
      <c r="AG42" s="11">
        <f t="shared" si="119"/>
        <v>980</v>
      </c>
      <c r="AH42" s="11">
        <f t="shared" si="119"/>
        <v>980</v>
      </c>
      <c r="AI42" s="11">
        <f t="shared" si="119"/>
        <v>980</v>
      </c>
      <c r="AJ42" s="11">
        <f t="shared" si="119"/>
        <v>980</v>
      </c>
      <c r="AK42" s="11">
        <f t="shared" si="119"/>
        <v>980</v>
      </c>
      <c r="AL42" s="11">
        <f t="shared" si="119"/>
        <v>980</v>
      </c>
    </row>
    <row r="44" spans="1:39" ht="23.25">
      <c r="B44" s="8" t="s">
        <v>25</v>
      </c>
    </row>
    <row r="45" spans="1:39">
      <c r="A45">
        <v>200</v>
      </c>
      <c r="B45" t="s">
        <v>26</v>
      </c>
      <c r="C45">
        <v>200</v>
      </c>
      <c r="D45">
        <v>200</v>
      </c>
      <c r="E45">
        <v>200</v>
      </c>
      <c r="F45">
        <v>200</v>
      </c>
      <c r="G45">
        <v>200</v>
      </c>
      <c r="H45">
        <v>200</v>
      </c>
      <c r="I45">
        <v>200</v>
      </c>
      <c r="J45">
        <v>200</v>
      </c>
      <c r="K45">
        <v>200</v>
      </c>
      <c r="L45">
        <v>200</v>
      </c>
      <c r="M45">
        <v>200</v>
      </c>
      <c r="N45">
        <v>200</v>
      </c>
      <c r="O45" s="6">
        <v>200</v>
      </c>
      <c r="P45" s="6">
        <v>200</v>
      </c>
      <c r="Q45" s="6">
        <v>200</v>
      </c>
      <c r="R45" s="6">
        <v>200</v>
      </c>
      <c r="S45" s="6">
        <v>200</v>
      </c>
      <c r="T45" s="6">
        <v>200</v>
      </c>
      <c r="U45" s="6">
        <v>200</v>
      </c>
      <c r="V45" s="6">
        <v>200</v>
      </c>
      <c r="W45" s="6">
        <v>200</v>
      </c>
      <c r="X45" s="6">
        <v>200</v>
      </c>
      <c r="Y45" s="6">
        <v>200</v>
      </c>
      <c r="Z45" s="6">
        <v>200</v>
      </c>
      <c r="AA45" s="16">
        <v>200</v>
      </c>
      <c r="AB45" s="16">
        <v>200</v>
      </c>
      <c r="AC45" s="16">
        <v>200</v>
      </c>
      <c r="AD45" s="16">
        <v>200</v>
      </c>
      <c r="AE45" s="16">
        <v>200</v>
      </c>
      <c r="AF45" s="16">
        <v>200</v>
      </c>
      <c r="AG45" s="16">
        <v>200</v>
      </c>
      <c r="AH45" s="16">
        <v>200</v>
      </c>
      <c r="AI45" s="16">
        <v>200</v>
      </c>
      <c r="AJ45" s="16">
        <v>200</v>
      </c>
      <c r="AK45" s="16">
        <v>200</v>
      </c>
      <c r="AL45" s="16">
        <v>200</v>
      </c>
    </row>
    <row r="46" spans="1:39">
      <c r="A46">
        <v>20</v>
      </c>
      <c r="B46" t="s">
        <v>27</v>
      </c>
      <c r="C46">
        <v>20</v>
      </c>
      <c r="D46">
        <v>20</v>
      </c>
      <c r="E46">
        <v>20</v>
      </c>
      <c r="F46">
        <v>20</v>
      </c>
      <c r="G46">
        <v>20</v>
      </c>
      <c r="H46">
        <v>20</v>
      </c>
      <c r="I46">
        <v>20</v>
      </c>
      <c r="J46">
        <v>20</v>
      </c>
      <c r="K46">
        <v>20</v>
      </c>
      <c r="L46">
        <v>20</v>
      </c>
      <c r="M46">
        <v>20</v>
      </c>
      <c r="N46">
        <v>20</v>
      </c>
      <c r="O46" s="6">
        <v>20</v>
      </c>
      <c r="P46" s="6">
        <v>20</v>
      </c>
      <c r="Q46" s="6">
        <v>20</v>
      </c>
      <c r="R46" s="6">
        <v>20</v>
      </c>
      <c r="S46" s="6">
        <v>20</v>
      </c>
      <c r="T46" s="6">
        <v>20</v>
      </c>
      <c r="U46" s="6">
        <v>20</v>
      </c>
      <c r="V46" s="6">
        <v>20</v>
      </c>
      <c r="W46" s="6">
        <v>20</v>
      </c>
      <c r="X46" s="6">
        <v>20</v>
      </c>
      <c r="Y46" s="6">
        <v>20</v>
      </c>
      <c r="Z46" s="6">
        <v>20</v>
      </c>
      <c r="AA46" s="16">
        <v>20</v>
      </c>
      <c r="AB46" s="16">
        <v>20</v>
      </c>
      <c r="AC46" s="16">
        <v>20</v>
      </c>
      <c r="AD46" s="16">
        <v>20</v>
      </c>
      <c r="AE46" s="16">
        <v>20</v>
      </c>
      <c r="AF46" s="16">
        <v>20</v>
      </c>
      <c r="AG46" s="16">
        <v>20</v>
      </c>
      <c r="AH46" s="16">
        <v>20</v>
      </c>
      <c r="AI46" s="16">
        <v>20</v>
      </c>
      <c r="AJ46" s="16">
        <v>20</v>
      </c>
      <c r="AK46" s="16">
        <v>20</v>
      </c>
      <c r="AL46" s="16">
        <v>20</v>
      </c>
    </row>
    <row r="47" spans="1:39">
      <c r="A47">
        <v>50</v>
      </c>
      <c r="B47" t="s">
        <v>28</v>
      </c>
      <c r="C47">
        <v>10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  <c r="O47" s="6">
        <f>+N48+N47</f>
        <v>2478</v>
      </c>
      <c r="P47" s="6">
        <f>+O47</f>
        <v>2478</v>
      </c>
      <c r="Q47" s="6">
        <f t="shared" ref="Q47:Z47" si="120">+P47</f>
        <v>2478</v>
      </c>
      <c r="R47" s="6">
        <f t="shared" si="120"/>
        <v>2478</v>
      </c>
      <c r="S47" s="6">
        <f t="shared" si="120"/>
        <v>2478</v>
      </c>
      <c r="T47" s="6">
        <f t="shared" si="120"/>
        <v>2478</v>
      </c>
      <c r="U47" s="6">
        <f t="shared" si="120"/>
        <v>2478</v>
      </c>
      <c r="V47" s="6">
        <f t="shared" si="120"/>
        <v>2478</v>
      </c>
      <c r="W47" s="6">
        <f t="shared" si="120"/>
        <v>2478</v>
      </c>
      <c r="X47" s="6">
        <f t="shared" si="120"/>
        <v>2478</v>
      </c>
      <c r="Y47" s="6">
        <f t="shared" si="120"/>
        <v>2478</v>
      </c>
      <c r="Z47" s="6">
        <f t="shared" si="120"/>
        <v>2478</v>
      </c>
      <c r="AA47" s="16">
        <f>+Z47+Z48</f>
        <v>4686</v>
      </c>
      <c r="AB47" s="16">
        <f>+AA47</f>
        <v>4686</v>
      </c>
      <c r="AC47" s="16">
        <f t="shared" ref="AC47:AL47" si="121">+AB47</f>
        <v>4686</v>
      </c>
      <c r="AD47" s="16">
        <f t="shared" si="121"/>
        <v>4686</v>
      </c>
      <c r="AE47" s="16">
        <f t="shared" si="121"/>
        <v>4686</v>
      </c>
      <c r="AF47" s="16">
        <f t="shared" si="121"/>
        <v>4686</v>
      </c>
      <c r="AG47" s="16">
        <f t="shared" si="121"/>
        <v>4686</v>
      </c>
      <c r="AH47" s="16">
        <f t="shared" si="121"/>
        <v>4686</v>
      </c>
      <c r="AI47" s="16">
        <f t="shared" si="121"/>
        <v>4686</v>
      </c>
      <c r="AJ47" s="16">
        <f t="shared" si="121"/>
        <v>4686</v>
      </c>
      <c r="AK47" s="16">
        <f t="shared" si="121"/>
        <v>4686</v>
      </c>
      <c r="AL47" s="16">
        <f t="shared" si="121"/>
        <v>4686</v>
      </c>
      <c r="AM47" s="16">
        <f>+AL47+AL48</f>
        <v>6894</v>
      </c>
    </row>
    <row r="48" spans="1:39">
      <c r="A48" s="12">
        <f t="shared" ref="A48" si="122">A33</f>
        <v>0</v>
      </c>
      <c r="B48" s="12" t="s">
        <v>16</v>
      </c>
      <c r="C48" s="12">
        <f t="shared" ref="C48" si="123">C33</f>
        <v>444</v>
      </c>
      <c r="D48" s="12">
        <f>+C48+D33</f>
        <v>728</v>
      </c>
      <c r="E48" s="12">
        <f t="shared" ref="E48:N48" si="124">+D48+E33</f>
        <v>812</v>
      </c>
      <c r="F48" s="12">
        <f t="shared" si="124"/>
        <v>996</v>
      </c>
      <c r="G48" s="12">
        <f t="shared" si="124"/>
        <v>1180</v>
      </c>
      <c r="H48" s="12">
        <f t="shared" si="124"/>
        <v>1364</v>
      </c>
      <c r="I48" s="12">
        <f t="shared" si="124"/>
        <v>1548</v>
      </c>
      <c r="J48" s="12">
        <f t="shared" si="124"/>
        <v>1732</v>
      </c>
      <c r="K48" s="12">
        <f t="shared" si="124"/>
        <v>1916</v>
      </c>
      <c r="L48" s="12">
        <f t="shared" si="124"/>
        <v>2100</v>
      </c>
      <c r="M48" s="12">
        <f t="shared" si="124"/>
        <v>2284</v>
      </c>
      <c r="N48" s="12">
        <f t="shared" si="124"/>
        <v>2468</v>
      </c>
      <c r="O48" s="12">
        <f t="shared" ref="O48:AA48" si="125">O33</f>
        <v>184</v>
      </c>
      <c r="P48" s="12">
        <f>+O48+P33</f>
        <v>368</v>
      </c>
      <c r="Q48" s="12">
        <f t="shared" ref="Q48:Z48" si="126">+P48+Q33</f>
        <v>552</v>
      </c>
      <c r="R48" s="12">
        <f t="shared" si="126"/>
        <v>736</v>
      </c>
      <c r="S48" s="12">
        <f t="shared" si="126"/>
        <v>920</v>
      </c>
      <c r="T48" s="12">
        <f t="shared" si="126"/>
        <v>1104</v>
      </c>
      <c r="U48" s="12">
        <f t="shared" si="126"/>
        <v>1288</v>
      </c>
      <c r="V48" s="12">
        <f t="shared" si="126"/>
        <v>1472</v>
      </c>
      <c r="W48" s="12">
        <f t="shared" si="126"/>
        <v>1656</v>
      </c>
      <c r="X48" s="12">
        <f t="shared" si="126"/>
        <v>1840</v>
      </c>
      <c r="Y48" s="12">
        <f t="shared" si="126"/>
        <v>2024</v>
      </c>
      <c r="Z48" s="12">
        <f t="shared" si="126"/>
        <v>2208</v>
      </c>
      <c r="AA48" s="12">
        <f t="shared" si="125"/>
        <v>184</v>
      </c>
      <c r="AB48" s="12">
        <f>+AB33+AA48</f>
        <v>368</v>
      </c>
      <c r="AC48" s="12">
        <f t="shared" ref="AC48:AL48" si="127">+AC33+AB48</f>
        <v>552</v>
      </c>
      <c r="AD48" s="12">
        <f t="shared" si="127"/>
        <v>736</v>
      </c>
      <c r="AE48" s="12">
        <f t="shared" si="127"/>
        <v>920</v>
      </c>
      <c r="AF48" s="12">
        <f t="shared" si="127"/>
        <v>1104</v>
      </c>
      <c r="AG48" s="12">
        <f t="shared" si="127"/>
        <v>1288</v>
      </c>
      <c r="AH48" s="12">
        <f t="shared" si="127"/>
        <v>1472</v>
      </c>
      <c r="AI48" s="12">
        <f t="shared" si="127"/>
        <v>1656</v>
      </c>
      <c r="AJ48" s="12">
        <f t="shared" si="127"/>
        <v>1840</v>
      </c>
      <c r="AK48" s="12">
        <f t="shared" si="127"/>
        <v>2024</v>
      </c>
      <c r="AL48" s="12">
        <f t="shared" si="127"/>
        <v>2208</v>
      </c>
      <c r="AM48" s="12">
        <v>0</v>
      </c>
    </row>
    <row r="49" spans="1:38">
      <c r="A49">
        <v>20</v>
      </c>
      <c r="B49" t="s">
        <v>29</v>
      </c>
      <c r="C49">
        <v>20</v>
      </c>
      <c r="D49">
        <v>20</v>
      </c>
      <c r="E49">
        <v>20</v>
      </c>
      <c r="F49">
        <v>20</v>
      </c>
      <c r="G49">
        <v>20</v>
      </c>
      <c r="H49">
        <v>20</v>
      </c>
      <c r="I49">
        <v>20</v>
      </c>
      <c r="J49">
        <v>20</v>
      </c>
      <c r="K49">
        <v>20</v>
      </c>
      <c r="L49">
        <v>20</v>
      </c>
      <c r="M49">
        <v>20</v>
      </c>
      <c r="N49">
        <v>20</v>
      </c>
      <c r="O49" s="6">
        <v>20</v>
      </c>
      <c r="P49" s="6">
        <v>20</v>
      </c>
      <c r="Q49" s="6">
        <v>20</v>
      </c>
      <c r="R49" s="6">
        <v>20</v>
      </c>
      <c r="S49" s="6">
        <v>20</v>
      </c>
      <c r="T49" s="6">
        <v>20</v>
      </c>
      <c r="U49" s="6">
        <v>20</v>
      </c>
      <c r="V49" s="6">
        <v>20</v>
      </c>
      <c r="W49" s="6">
        <v>20</v>
      </c>
      <c r="X49" s="6">
        <v>20</v>
      </c>
      <c r="Y49" s="6">
        <v>20</v>
      </c>
      <c r="Z49" s="6">
        <v>20</v>
      </c>
      <c r="AA49" s="16">
        <v>20</v>
      </c>
      <c r="AB49" s="16">
        <v>20</v>
      </c>
      <c r="AC49" s="16">
        <v>20</v>
      </c>
      <c r="AD49" s="16">
        <v>20</v>
      </c>
      <c r="AE49" s="16">
        <v>20</v>
      </c>
      <c r="AF49" s="16">
        <v>20</v>
      </c>
      <c r="AG49" s="16">
        <v>20</v>
      </c>
      <c r="AH49" s="16">
        <v>20</v>
      </c>
      <c r="AI49" s="16">
        <v>20</v>
      </c>
      <c r="AJ49" s="16">
        <v>20</v>
      </c>
      <c r="AK49" s="16">
        <v>20</v>
      </c>
      <c r="AL49" s="16">
        <v>20</v>
      </c>
    </row>
    <row r="50" spans="1:38">
      <c r="A50">
        <v>20</v>
      </c>
      <c r="B50" t="s">
        <v>30</v>
      </c>
      <c r="C50">
        <v>20</v>
      </c>
      <c r="D50">
        <v>20</v>
      </c>
      <c r="E50">
        <v>20</v>
      </c>
      <c r="F50">
        <v>20</v>
      </c>
      <c r="G50">
        <v>20</v>
      </c>
      <c r="H50">
        <v>20</v>
      </c>
      <c r="I50">
        <v>20</v>
      </c>
      <c r="J50">
        <v>20</v>
      </c>
      <c r="K50">
        <v>20</v>
      </c>
      <c r="L50">
        <v>20</v>
      </c>
      <c r="M50">
        <v>20</v>
      </c>
      <c r="N50">
        <v>20</v>
      </c>
      <c r="O50" s="6">
        <v>20</v>
      </c>
      <c r="P50" s="6">
        <v>20</v>
      </c>
      <c r="Q50" s="6">
        <v>20</v>
      </c>
      <c r="R50" s="6">
        <v>20</v>
      </c>
      <c r="S50" s="6">
        <v>20</v>
      </c>
      <c r="T50" s="6">
        <v>20</v>
      </c>
      <c r="U50" s="6">
        <v>20</v>
      </c>
      <c r="V50" s="6">
        <v>20</v>
      </c>
      <c r="W50" s="6">
        <v>20</v>
      </c>
      <c r="X50" s="6">
        <v>20</v>
      </c>
      <c r="Y50" s="6">
        <v>20</v>
      </c>
      <c r="Z50" s="6">
        <v>20</v>
      </c>
      <c r="AA50" s="16">
        <v>20</v>
      </c>
      <c r="AB50" s="16">
        <v>20</v>
      </c>
      <c r="AC50" s="16">
        <v>20</v>
      </c>
      <c r="AD50" s="16">
        <v>20</v>
      </c>
      <c r="AE50" s="16">
        <v>20</v>
      </c>
      <c r="AF50" s="16">
        <v>20</v>
      </c>
      <c r="AG50" s="16">
        <v>20</v>
      </c>
      <c r="AH50" s="16">
        <v>20</v>
      </c>
      <c r="AI50" s="16">
        <v>20</v>
      </c>
      <c r="AJ50" s="16">
        <v>20</v>
      </c>
      <c r="AK50" s="16">
        <v>20</v>
      </c>
      <c r="AL50" s="16">
        <v>20</v>
      </c>
    </row>
    <row r="51" spans="1:38">
      <c r="A51">
        <v>30</v>
      </c>
      <c r="B51" t="s">
        <v>31</v>
      </c>
      <c r="C51">
        <v>30</v>
      </c>
      <c r="D51">
        <v>30</v>
      </c>
      <c r="E51">
        <v>30</v>
      </c>
      <c r="F51">
        <v>30</v>
      </c>
      <c r="G51">
        <v>30</v>
      </c>
      <c r="H51">
        <v>30</v>
      </c>
      <c r="I51">
        <v>30</v>
      </c>
      <c r="J51">
        <v>30</v>
      </c>
      <c r="K51">
        <v>30</v>
      </c>
      <c r="L51">
        <v>30</v>
      </c>
      <c r="M51">
        <v>30</v>
      </c>
      <c r="N51">
        <v>30</v>
      </c>
      <c r="O51" s="6">
        <v>30</v>
      </c>
      <c r="P51" s="6">
        <v>30</v>
      </c>
      <c r="Q51" s="6">
        <v>30</v>
      </c>
      <c r="R51" s="6">
        <v>30</v>
      </c>
      <c r="S51" s="6">
        <v>30</v>
      </c>
      <c r="T51" s="6">
        <v>30</v>
      </c>
      <c r="U51" s="6">
        <v>30</v>
      </c>
      <c r="V51" s="6">
        <v>30</v>
      </c>
      <c r="W51" s="6">
        <v>30</v>
      </c>
      <c r="X51" s="6">
        <v>30</v>
      </c>
      <c r="Y51" s="6">
        <v>30</v>
      </c>
      <c r="Z51" s="6">
        <v>30</v>
      </c>
      <c r="AA51" s="16">
        <v>30</v>
      </c>
      <c r="AB51" s="16">
        <v>30</v>
      </c>
      <c r="AC51" s="16">
        <v>30</v>
      </c>
      <c r="AD51" s="16">
        <v>30</v>
      </c>
      <c r="AE51" s="16">
        <v>30</v>
      </c>
      <c r="AF51" s="16">
        <v>30</v>
      </c>
      <c r="AG51" s="16">
        <v>30</v>
      </c>
      <c r="AH51" s="16">
        <v>30</v>
      </c>
      <c r="AI51" s="16">
        <v>30</v>
      </c>
      <c r="AJ51" s="16">
        <v>30</v>
      </c>
      <c r="AK51" s="16">
        <v>30</v>
      </c>
      <c r="AL51" s="16">
        <v>30</v>
      </c>
    </row>
    <row r="52" spans="1:38">
      <c r="A52">
        <v>50</v>
      </c>
      <c r="B52" t="s">
        <v>32</v>
      </c>
      <c r="C52">
        <v>50</v>
      </c>
      <c r="D52">
        <v>50</v>
      </c>
      <c r="E52">
        <v>50</v>
      </c>
      <c r="F52">
        <v>50</v>
      </c>
      <c r="G52">
        <v>50</v>
      </c>
      <c r="H52">
        <v>50</v>
      </c>
      <c r="I52">
        <v>50</v>
      </c>
      <c r="J52">
        <v>50</v>
      </c>
      <c r="K52">
        <v>50</v>
      </c>
      <c r="L52">
        <v>50</v>
      </c>
      <c r="M52">
        <v>50</v>
      </c>
      <c r="N52">
        <v>50</v>
      </c>
      <c r="O52" s="6">
        <v>50</v>
      </c>
      <c r="P52" s="6">
        <v>50</v>
      </c>
      <c r="Q52" s="6">
        <v>50</v>
      </c>
      <c r="R52" s="6">
        <v>50</v>
      </c>
      <c r="S52" s="6">
        <v>50</v>
      </c>
      <c r="T52" s="6">
        <v>50</v>
      </c>
      <c r="U52" s="6">
        <v>50</v>
      </c>
      <c r="V52" s="6">
        <v>50</v>
      </c>
      <c r="W52" s="6">
        <v>50</v>
      </c>
      <c r="X52" s="6">
        <v>50</v>
      </c>
      <c r="Y52" s="6">
        <v>50</v>
      </c>
      <c r="Z52" s="6">
        <v>50</v>
      </c>
      <c r="AA52" s="16">
        <v>50</v>
      </c>
      <c r="AB52" s="16">
        <v>50</v>
      </c>
      <c r="AC52" s="16">
        <v>50</v>
      </c>
      <c r="AD52" s="16">
        <v>50</v>
      </c>
      <c r="AE52" s="16">
        <v>50</v>
      </c>
      <c r="AF52" s="16">
        <v>50</v>
      </c>
      <c r="AG52" s="16">
        <v>50</v>
      </c>
      <c r="AH52" s="16">
        <v>50</v>
      </c>
      <c r="AI52" s="16">
        <v>50</v>
      </c>
      <c r="AJ52" s="16">
        <v>50</v>
      </c>
      <c r="AK52" s="16">
        <v>50</v>
      </c>
      <c r="AL52" s="16">
        <v>50</v>
      </c>
    </row>
    <row r="53" spans="1:38">
      <c r="A53">
        <v>0</v>
      </c>
      <c r="B53" t="s">
        <v>33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</row>
    <row r="54" spans="1:38">
      <c r="A54">
        <v>186</v>
      </c>
      <c r="B54" t="s">
        <v>34</v>
      </c>
      <c r="C54">
        <v>186</v>
      </c>
      <c r="D54">
        <v>186</v>
      </c>
      <c r="E54">
        <v>186</v>
      </c>
      <c r="F54">
        <v>186</v>
      </c>
      <c r="G54">
        <v>186</v>
      </c>
      <c r="H54">
        <v>186</v>
      </c>
      <c r="I54">
        <v>186</v>
      </c>
      <c r="J54">
        <v>186</v>
      </c>
      <c r="K54">
        <v>186</v>
      </c>
      <c r="L54">
        <v>186</v>
      </c>
      <c r="M54">
        <v>186</v>
      </c>
      <c r="N54">
        <v>186</v>
      </c>
      <c r="O54" s="6">
        <v>186</v>
      </c>
      <c r="P54" s="6">
        <v>186</v>
      </c>
      <c r="Q54" s="6">
        <v>186</v>
      </c>
      <c r="R54" s="6">
        <v>186</v>
      </c>
      <c r="S54" s="6">
        <v>186</v>
      </c>
      <c r="T54" s="6">
        <v>186</v>
      </c>
      <c r="U54" s="6">
        <v>186</v>
      </c>
      <c r="V54" s="6">
        <v>186</v>
      </c>
      <c r="W54" s="6">
        <v>186</v>
      </c>
      <c r="X54" s="6">
        <v>186</v>
      </c>
      <c r="Y54" s="6">
        <v>186</v>
      </c>
      <c r="Z54" s="6">
        <v>186</v>
      </c>
      <c r="AA54" s="16">
        <v>186</v>
      </c>
      <c r="AB54" s="16">
        <v>186</v>
      </c>
      <c r="AC54" s="16">
        <v>186</v>
      </c>
      <c r="AD54" s="16">
        <v>186</v>
      </c>
      <c r="AE54" s="16">
        <v>186</v>
      </c>
      <c r="AF54" s="16">
        <v>186</v>
      </c>
      <c r="AG54" s="16">
        <v>186</v>
      </c>
      <c r="AH54" s="16">
        <v>186</v>
      </c>
      <c r="AI54" s="16">
        <v>186</v>
      </c>
      <c r="AJ54" s="16">
        <v>186</v>
      </c>
      <c r="AK54" s="16">
        <v>186</v>
      </c>
      <c r="AL54" s="16">
        <v>186</v>
      </c>
    </row>
    <row r="55" spans="1:38">
      <c r="A55" s="11">
        <f t="shared" ref="A55" si="128">SUM(A45:A54)</f>
        <v>576</v>
      </c>
      <c r="B55" s="11" t="s">
        <v>35</v>
      </c>
      <c r="C55" s="11">
        <f t="shared" ref="C55:E55" si="129">SUM(C45:C54)</f>
        <v>980</v>
      </c>
      <c r="D55" s="11">
        <f t="shared" si="129"/>
        <v>1264</v>
      </c>
      <c r="E55" s="11">
        <f t="shared" si="129"/>
        <v>1348</v>
      </c>
      <c r="F55" s="11">
        <f t="shared" ref="F55:AL55" si="130">SUM(F45:F54)</f>
        <v>1532</v>
      </c>
      <c r="G55" s="11">
        <f t="shared" si="130"/>
        <v>1716</v>
      </c>
      <c r="H55" s="11">
        <f t="shared" si="130"/>
        <v>1900</v>
      </c>
      <c r="I55" s="11">
        <f t="shared" si="130"/>
        <v>2084</v>
      </c>
      <c r="J55" s="11">
        <f t="shared" si="130"/>
        <v>2268</v>
      </c>
      <c r="K55" s="11">
        <f t="shared" si="130"/>
        <v>2452</v>
      </c>
      <c r="L55" s="11">
        <f t="shared" si="130"/>
        <v>2636</v>
      </c>
      <c r="M55" s="11">
        <f t="shared" si="130"/>
        <v>2820</v>
      </c>
      <c r="N55" s="11">
        <f t="shared" si="130"/>
        <v>3004</v>
      </c>
      <c r="O55" s="11">
        <f t="shared" si="130"/>
        <v>3188</v>
      </c>
      <c r="P55" s="11">
        <f t="shared" si="130"/>
        <v>3372</v>
      </c>
      <c r="Q55" s="11">
        <f t="shared" si="130"/>
        <v>3556</v>
      </c>
      <c r="R55" s="11">
        <f t="shared" si="130"/>
        <v>3740</v>
      </c>
      <c r="S55" s="11">
        <f t="shared" si="130"/>
        <v>3924</v>
      </c>
      <c r="T55" s="11">
        <f t="shared" si="130"/>
        <v>4108</v>
      </c>
      <c r="U55" s="11">
        <f t="shared" si="130"/>
        <v>4292</v>
      </c>
      <c r="V55" s="11">
        <f t="shared" si="130"/>
        <v>4476</v>
      </c>
      <c r="W55" s="11">
        <f t="shared" si="130"/>
        <v>4660</v>
      </c>
      <c r="X55" s="11">
        <f t="shared" si="130"/>
        <v>4844</v>
      </c>
      <c r="Y55" s="11">
        <f t="shared" si="130"/>
        <v>5028</v>
      </c>
      <c r="Z55" s="11">
        <f t="shared" si="130"/>
        <v>5212</v>
      </c>
      <c r="AA55" s="11">
        <f t="shared" si="130"/>
        <v>5396</v>
      </c>
      <c r="AB55" s="11">
        <f t="shared" si="130"/>
        <v>5580</v>
      </c>
      <c r="AC55" s="11">
        <f t="shared" si="130"/>
        <v>5764</v>
      </c>
      <c r="AD55" s="11">
        <f t="shared" si="130"/>
        <v>5948</v>
      </c>
      <c r="AE55" s="11">
        <f t="shared" si="130"/>
        <v>6132</v>
      </c>
      <c r="AF55" s="11">
        <f t="shared" si="130"/>
        <v>6316</v>
      </c>
      <c r="AG55" s="11">
        <f t="shared" si="130"/>
        <v>6500</v>
      </c>
      <c r="AH55" s="11">
        <f t="shared" si="130"/>
        <v>6684</v>
      </c>
      <c r="AI55" s="11">
        <f t="shared" si="130"/>
        <v>6868</v>
      </c>
      <c r="AJ55" s="11">
        <f t="shared" si="130"/>
        <v>7052</v>
      </c>
      <c r="AK55" s="11">
        <f t="shared" si="130"/>
        <v>7236</v>
      </c>
      <c r="AL55" s="11">
        <f t="shared" si="130"/>
        <v>7420</v>
      </c>
    </row>
    <row r="56" spans="1:38">
      <c r="A56" s="10">
        <f>+(A45+A49+A48+A46)/A55</f>
        <v>0.41666666666666669</v>
      </c>
      <c r="B56" s="10" t="s">
        <v>36</v>
      </c>
      <c r="C56" s="10">
        <f>+(C45+C49+C48+C46)/C55</f>
        <v>0.69795918367346943</v>
      </c>
      <c r="D56" s="10">
        <f t="shared" ref="D56:E56" si="131">+(D45+D49+D48+D46)/D55</f>
        <v>0.76582278481012656</v>
      </c>
      <c r="E56" s="10">
        <f t="shared" si="131"/>
        <v>0.78041543026706228</v>
      </c>
      <c r="F56" s="10">
        <f t="shared" ref="F56" si="132">+(F45+F49+F48+F46)/F55</f>
        <v>0.80678851174934729</v>
      </c>
      <c r="G56" s="10">
        <f t="shared" ref="G56" si="133">+(G45+G49+G48+G46)/G55</f>
        <v>0.82750582750582746</v>
      </c>
      <c r="H56" s="10">
        <f t="shared" ref="H56" si="134">+(H45+H49+H48+H46)/H55</f>
        <v>0.84421052631578952</v>
      </c>
      <c r="I56" s="10">
        <f t="shared" ref="I56" si="135">+(I45+I49+I48+I46)/I55</f>
        <v>0.85796545105566224</v>
      </c>
      <c r="J56" s="10">
        <f t="shared" ref="J56" si="136">+(J45+J49+J48+J46)/J55</f>
        <v>0.86948853615520283</v>
      </c>
      <c r="K56" s="10">
        <f t="shared" ref="K56" si="137">+(K45+K49+K48+K46)/K55</f>
        <v>0.87928221859706357</v>
      </c>
      <c r="L56" s="10">
        <f t="shared" ref="L56" si="138">+(L45+L49+L48+L46)/L55</f>
        <v>0.88770864946889227</v>
      </c>
      <c r="M56" s="10">
        <f t="shared" ref="M56" si="139">+(M45+M49+M48+M46)/M55</f>
        <v>0.89503546099290776</v>
      </c>
      <c r="N56" s="10">
        <f t="shared" ref="N56" si="140">+(N45+N49+N48+N46)/N55</f>
        <v>0.90146471371504655</v>
      </c>
      <c r="O56" s="10">
        <f t="shared" ref="O56" si="141">+(O45+O49+O48+O46)/O55</f>
        <v>0.1329987452948557</v>
      </c>
      <c r="P56" s="10">
        <f t="shared" ref="P56" si="142">+(P45+P49+P48+P46)/P55</f>
        <v>0.18030842230130487</v>
      </c>
      <c r="Q56" s="10">
        <f t="shared" ref="Q56" si="143">+(Q45+Q49+Q48+Q46)/Q55</f>
        <v>0.22272215973003376</v>
      </c>
      <c r="R56" s="10">
        <f t="shared" ref="R56" si="144">+(R45+R49+R48+R46)/R55</f>
        <v>0.26096256684491981</v>
      </c>
      <c r="S56" s="10">
        <f t="shared" ref="S56" si="145">+(S45+S49+S48+S46)/S55</f>
        <v>0.29561671763506625</v>
      </c>
      <c r="T56" s="10">
        <f t="shared" ref="T56" si="146">+(T45+T49+T48+T46)/T55</f>
        <v>0.32716650438169426</v>
      </c>
      <c r="U56" s="10">
        <f t="shared" ref="U56" si="147">+(U45+U49+U48+U46)/U55</f>
        <v>0.35601118359739048</v>
      </c>
      <c r="V56" s="10">
        <f t="shared" ref="V56" si="148">+(V45+V49+V48+V46)/V55</f>
        <v>0.38248436103663985</v>
      </c>
      <c r="W56" s="10">
        <f t="shared" ref="W56" si="149">+(W45+W49+W48+W46)/W55</f>
        <v>0.40686695278969959</v>
      </c>
      <c r="X56" s="10">
        <f t="shared" ref="X56" si="150">+(X45+X49+X48+X46)/X55</f>
        <v>0.42939719240297275</v>
      </c>
      <c r="Y56" s="10">
        <f t="shared" ref="Y56" si="151">+(Y45+Y49+Y48+Y46)/Y55</f>
        <v>0.45027844073190137</v>
      </c>
      <c r="Z56" s="10">
        <f t="shared" ref="Z56" si="152">+(Z45+Z49+Z48+Z46)/Z55</f>
        <v>0.4696853415195702</v>
      </c>
      <c r="AA56" s="10">
        <f t="shared" ref="AA56" si="153">+(AA45+AA49+AA48+AA46)/AA55</f>
        <v>7.8576723498888071E-2</v>
      </c>
      <c r="AB56" s="10">
        <f t="shared" ref="AB56" si="154">+(AB45+AB49+AB48+AB46)/AB55</f>
        <v>0.10896057347670252</v>
      </c>
      <c r="AC56" s="10">
        <f t="shared" ref="AC56" si="155">+(AC45+AC49+AC48+AC46)/AC55</f>
        <v>0.13740458015267176</v>
      </c>
      <c r="AD56" s="10">
        <f t="shared" ref="AD56" si="156">+(AD45+AD49+AD48+AD46)/AD55</f>
        <v>0.16408876933423</v>
      </c>
      <c r="AE56" s="10">
        <f t="shared" ref="AE56" si="157">+(AE45+AE49+AE48+AE46)/AE55</f>
        <v>0.18917155903457272</v>
      </c>
      <c r="AF56" s="10">
        <f t="shared" ref="AF56" si="158">+(AF45+AF49+AF48+AF46)/AF55</f>
        <v>0.21279290690310323</v>
      </c>
      <c r="AG56" s="10">
        <f t="shared" ref="AG56" si="159">+(AG45+AG49+AG48+AG46)/AG55</f>
        <v>0.23507692307692307</v>
      </c>
      <c r="AH56" s="10">
        <f t="shared" ref="AH56" si="160">+(AH45+AH49+AH48+AH46)/AH55</f>
        <v>0.2561340514661879</v>
      </c>
      <c r="AI56" s="10">
        <f t="shared" ref="AI56" si="161">+(AI45+AI49+AI48+AI46)/AI55</f>
        <v>0.27606290040768783</v>
      </c>
      <c r="AJ56" s="10">
        <f t="shared" ref="AJ56" si="162">+(AJ45+AJ49+AJ48+AJ46)/AJ55</f>
        <v>0.2949517867271696</v>
      </c>
      <c r="AK56" s="10">
        <f t="shared" ref="AK56" si="163">+(AK45+AK49+AK48+AK46)/AK55</f>
        <v>0.31288004422332782</v>
      </c>
      <c r="AL56" s="10">
        <f t="shared" ref="AL56" si="164">+(AL45+AL49+AL48+AL46)/AL55</f>
        <v>0.3299191374663073</v>
      </c>
    </row>
    <row r="57" spans="1:38">
      <c r="A57" s="10">
        <f t="shared" ref="A57" si="165">A42-A55</f>
        <v>404</v>
      </c>
      <c r="B57" s="10" t="s">
        <v>37</v>
      </c>
      <c r="C57" s="10">
        <f t="shared" ref="C57:E57" si="166">C42-C55</f>
        <v>0</v>
      </c>
      <c r="D57" s="10">
        <f t="shared" si="166"/>
        <v>-184</v>
      </c>
      <c r="E57" s="10">
        <f t="shared" si="166"/>
        <v>-368</v>
      </c>
      <c r="F57" s="10">
        <f t="shared" ref="F57:AL57" si="167">F42-F55</f>
        <v>-552</v>
      </c>
      <c r="G57" s="10">
        <f t="shared" si="167"/>
        <v>-736</v>
      </c>
      <c r="H57" s="10">
        <f t="shared" si="167"/>
        <v>-920</v>
      </c>
      <c r="I57" s="10">
        <f t="shared" si="167"/>
        <v>-1104</v>
      </c>
      <c r="J57" s="10">
        <f t="shared" si="167"/>
        <v>-1288</v>
      </c>
      <c r="K57" s="10">
        <f t="shared" si="167"/>
        <v>-1472</v>
      </c>
      <c r="L57" s="10">
        <f t="shared" si="167"/>
        <v>-1656</v>
      </c>
      <c r="M57" s="10">
        <f t="shared" si="167"/>
        <v>-1840</v>
      </c>
      <c r="N57" s="10">
        <f t="shared" si="167"/>
        <v>-2024</v>
      </c>
      <c r="O57" s="10">
        <f t="shared" si="167"/>
        <v>-2208</v>
      </c>
      <c r="P57" s="10">
        <f t="shared" si="167"/>
        <v>-2392</v>
      </c>
      <c r="Q57" s="10">
        <f t="shared" si="167"/>
        <v>-2576</v>
      </c>
      <c r="R57" s="10">
        <f t="shared" si="167"/>
        <v>-2760</v>
      </c>
      <c r="S57" s="10">
        <f t="shared" si="167"/>
        <v>-2944</v>
      </c>
      <c r="T57" s="10">
        <f t="shared" si="167"/>
        <v>-3128</v>
      </c>
      <c r="U57" s="10">
        <f t="shared" si="167"/>
        <v>-3312</v>
      </c>
      <c r="V57" s="10">
        <f t="shared" si="167"/>
        <v>-3496</v>
      </c>
      <c r="W57" s="10">
        <f t="shared" si="167"/>
        <v>-3680</v>
      </c>
      <c r="X57" s="10">
        <f t="shared" si="167"/>
        <v>-3864</v>
      </c>
      <c r="Y57" s="10">
        <f t="shared" si="167"/>
        <v>-4048</v>
      </c>
      <c r="Z57" s="10">
        <f t="shared" si="167"/>
        <v>-4232</v>
      </c>
      <c r="AA57" s="10">
        <f t="shared" si="167"/>
        <v>-4416</v>
      </c>
      <c r="AB57" s="10">
        <f t="shared" si="167"/>
        <v>-4600</v>
      </c>
      <c r="AC57" s="10">
        <f t="shared" si="167"/>
        <v>-4784</v>
      </c>
      <c r="AD57" s="10">
        <f t="shared" si="167"/>
        <v>-4968</v>
      </c>
      <c r="AE57" s="10">
        <f t="shared" si="167"/>
        <v>-5152</v>
      </c>
      <c r="AF57" s="10">
        <f t="shared" si="167"/>
        <v>-5336</v>
      </c>
      <c r="AG57" s="10">
        <f t="shared" si="167"/>
        <v>-5520</v>
      </c>
      <c r="AH57" s="10">
        <f t="shared" si="167"/>
        <v>-5704</v>
      </c>
      <c r="AI57" s="10">
        <f t="shared" si="167"/>
        <v>-5888</v>
      </c>
      <c r="AJ57" s="10">
        <f t="shared" si="167"/>
        <v>-6072</v>
      </c>
      <c r="AK57" s="10">
        <f t="shared" si="167"/>
        <v>-6256</v>
      </c>
      <c r="AL57" s="10">
        <f t="shared" si="167"/>
        <v>-6440</v>
      </c>
    </row>
    <row r="58" spans="1:3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57"/>
  <sheetViews>
    <sheetView zoomScale="70" zoomScaleNormal="70" workbookViewId="0">
      <selection activeCell="C57" sqref="C57"/>
    </sheetView>
  </sheetViews>
  <sheetFormatPr defaultRowHeight="14.25"/>
  <cols>
    <col min="1" max="1" width="8.75" customWidth="1"/>
    <col min="2" max="2" width="26.625" customWidth="1"/>
    <col min="3" max="4" width="10.5" customWidth="1"/>
    <col min="5" max="5" width="11.375" customWidth="1"/>
    <col min="6" max="6" width="12.375" customWidth="1"/>
    <col min="7" max="7" width="10.875" customWidth="1"/>
  </cols>
  <sheetData>
    <row r="2" spans="2:27" ht="23.25">
      <c r="B2" s="8" t="str">
        <f>+Parametrit!C2</f>
        <v>Oy Yritys Ab</v>
      </c>
      <c r="C2" s="25">
        <f>+Kuukaudet!N2</f>
        <v>2011</v>
      </c>
      <c r="D2" s="25">
        <f>+Kuukaudet!O2</f>
        <v>2012</v>
      </c>
      <c r="E2" s="25">
        <f>+Kuukaudet!P2</f>
        <v>2012</v>
      </c>
      <c r="F2" s="25">
        <f>+Kuukaudet!Q2</f>
        <v>2012</v>
      </c>
      <c r="G2" s="25">
        <f>+Kuukaudet!R2</f>
        <v>2012</v>
      </c>
      <c r="H2" s="25">
        <f>+Kuukaudet!S2</f>
        <v>2012</v>
      </c>
      <c r="I2" s="25">
        <f>+Kuukaudet!T2</f>
        <v>2012</v>
      </c>
      <c r="J2" s="25">
        <f>+Kuukaudet!U2</f>
        <v>2012</v>
      </c>
      <c r="K2" s="25">
        <f>+Kuukaudet!V2</f>
        <v>2012</v>
      </c>
      <c r="L2" s="25">
        <f>+Kuukaudet!W2</f>
        <v>2012</v>
      </c>
      <c r="M2" s="25">
        <f>+Kuukaudet!X2</f>
        <v>2012</v>
      </c>
      <c r="N2" s="25">
        <f>+Kuukaudet!Y2</f>
        <v>2012</v>
      </c>
      <c r="O2" s="25">
        <f>+Kuukaudet!Z2</f>
        <v>2012</v>
      </c>
      <c r="P2" s="26">
        <f>+Kuukaudet!AA2</f>
        <v>2013</v>
      </c>
      <c r="Q2" s="26">
        <f>+Kuukaudet!AB2</f>
        <v>2013</v>
      </c>
      <c r="R2" s="26">
        <f>+Kuukaudet!AC2</f>
        <v>2013</v>
      </c>
      <c r="S2" s="26">
        <f>+Kuukaudet!AD2</f>
        <v>2013</v>
      </c>
      <c r="T2" s="26">
        <f>+Kuukaudet!AE2</f>
        <v>2013</v>
      </c>
      <c r="U2" s="26">
        <f>+Kuukaudet!AF2</f>
        <v>2013</v>
      </c>
      <c r="V2" s="26">
        <f>+Kuukaudet!AG2</f>
        <v>2013</v>
      </c>
      <c r="W2" s="26">
        <f>+Kuukaudet!AH2</f>
        <v>2013</v>
      </c>
      <c r="X2" s="26">
        <f>+Kuukaudet!AI2</f>
        <v>2013</v>
      </c>
      <c r="Y2" s="26">
        <f>+Kuukaudet!AJ2</f>
        <v>2013</v>
      </c>
      <c r="Z2" s="26">
        <f>+Kuukaudet!AK2</f>
        <v>2013</v>
      </c>
      <c r="AA2" s="26">
        <f>+Kuukaudet!AL2</f>
        <v>2013</v>
      </c>
    </row>
    <row r="3" spans="2:27" ht="15">
      <c r="B3" s="9" t="s">
        <v>0</v>
      </c>
      <c r="C3" s="25" t="str">
        <f>+Kuukaudet!N3</f>
        <v>Joulukuu</v>
      </c>
      <c r="D3" s="25" t="str">
        <f>+Kuukaudet!O3</f>
        <v>Tammikuu</v>
      </c>
      <c r="E3" s="25" t="str">
        <f>+Kuukaudet!P3</f>
        <v>Helmikuu</v>
      </c>
      <c r="F3" s="25" t="str">
        <f>+Kuukaudet!Q3</f>
        <v>Maaliskuu</v>
      </c>
      <c r="G3" s="25" t="str">
        <f>+Kuukaudet!R3</f>
        <v>Huhtikuu</v>
      </c>
      <c r="H3" s="25" t="str">
        <f>+Kuukaudet!S3</f>
        <v>Toukokuu</v>
      </c>
      <c r="I3" s="25" t="str">
        <f>+Kuukaudet!T3</f>
        <v>Kesäkuu</v>
      </c>
      <c r="J3" s="25" t="str">
        <f>+Kuukaudet!U3</f>
        <v>Heinäkuu</v>
      </c>
      <c r="K3" s="25" t="str">
        <f>+Kuukaudet!V3</f>
        <v>Elokuu</v>
      </c>
      <c r="L3" s="25" t="str">
        <f>+Kuukaudet!W3</f>
        <v>Syyskuu</v>
      </c>
      <c r="M3" s="25" t="str">
        <f>+Kuukaudet!X3</f>
        <v>Lokakuu</v>
      </c>
      <c r="N3" s="25" t="str">
        <f>+Kuukaudet!Y3</f>
        <v>Marraskuu</v>
      </c>
      <c r="O3" s="25" t="str">
        <f>+Kuukaudet!Z3</f>
        <v>Joulukuu</v>
      </c>
      <c r="P3" s="26" t="str">
        <f>+Kuukaudet!AA3</f>
        <v>Tammikuu</v>
      </c>
      <c r="Q3" s="26" t="str">
        <f>+Kuukaudet!AB3</f>
        <v>Helmikuu</v>
      </c>
      <c r="R3" s="26" t="str">
        <f>+Kuukaudet!AC3</f>
        <v>Maaliskuu</v>
      </c>
      <c r="S3" s="26" t="str">
        <f>+Kuukaudet!AD3</f>
        <v>Huhtikuu</v>
      </c>
      <c r="T3" s="26" t="str">
        <f>+Kuukaudet!AE3</f>
        <v>Toukokuu</v>
      </c>
      <c r="U3" s="26" t="str">
        <f>+Kuukaudet!AF3</f>
        <v>Kesäkuu</v>
      </c>
      <c r="V3" s="26" t="str">
        <f>+Kuukaudet!AG3</f>
        <v>Heinäkuu</v>
      </c>
      <c r="W3" s="26" t="str">
        <f>+Kuukaudet!AH3</f>
        <v>Elokuu</v>
      </c>
      <c r="X3" s="26" t="str">
        <f>+Kuukaudet!AI3</f>
        <v>Syyskuu</v>
      </c>
      <c r="Y3" s="26" t="str">
        <f>+Kuukaudet!AJ3</f>
        <v>Lokakuu</v>
      </c>
      <c r="Z3" s="26" t="str">
        <f>+Kuukaudet!AK3</f>
        <v>Marraskuu</v>
      </c>
      <c r="AA3" s="26" t="str">
        <f>+Kuukaudet!AL3</f>
        <v>Joulukuu</v>
      </c>
    </row>
    <row r="4" spans="2:27">
      <c r="B4" t="str">
        <f>+Parametrit!B15</f>
        <v>Tuote 1</v>
      </c>
      <c r="C4">
        <f>SUM(Kuukaudet!C4:N4)</f>
        <v>1200</v>
      </c>
      <c r="D4" s="6">
        <f>SUM(Kuukaudet!D4:O4)</f>
        <v>1200</v>
      </c>
      <c r="E4" s="6">
        <f>SUM(Kuukaudet!E4:P4)</f>
        <v>1200</v>
      </c>
      <c r="F4" s="6">
        <f>SUM(Kuukaudet!F4:Q4)</f>
        <v>1200</v>
      </c>
      <c r="G4" s="6">
        <f>SUM(Kuukaudet!G4:R4)</f>
        <v>1200</v>
      </c>
      <c r="H4" s="6">
        <f>SUM(Kuukaudet!H4:S4)</f>
        <v>1200</v>
      </c>
      <c r="I4" s="6">
        <f>SUM(Kuukaudet!I4:T4)</f>
        <v>1200</v>
      </c>
      <c r="J4" s="6">
        <f>SUM(Kuukaudet!J4:U4)</f>
        <v>1200</v>
      </c>
      <c r="K4" s="6">
        <f>SUM(Kuukaudet!K4:V4)</f>
        <v>1200</v>
      </c>
      <c r="L4" s="6">
        <f>SUM(Kuukaudet!L4:W4)</f>
        <v>1200</v>
      </c>
      <c r="M4" s="6">
        <f>SUM(Kuukaudet!M4:X4)</f>
        <v>1200</v>
      </c>
      <c r="N4" s="6">
        <f>SUM(Kuukaudet!N4:Y4)</f>
        <v>1200</v>
      </c>
      <c r="O4" s="6">
        <f>SUM(Kuukaudet!O4:Z4)</f>
        <v>1200</v>
      </c>
      <c r="P4" s="27">
        <f>SUM(Kuukaudet!P4:AA4)</f>
        <v>1200</v>
      </c>
      <c r="Q4" s="27">
        <f>SUM(Kuukaudet!Q4:AB4)</f>
        <v>1200</v>
      </c>
      <c r="R4" s="27">
        <f>SUM(Kuukaudet!R4:AC4)</f>
        <v>1200</v>
      </c>
      <c r="S4" s="27">
        <f>SUM(Kuukaudet!S4:AD4)</f>
        <v>1200</v>
      </c>
      <c r="T4" s="27">
        <f>SUM(Kuukaudet!T4:AE4)</f>
        <v>1200</v>
      </c>
      <c r="U4" s="27">
        <f>SUM(Kuukaudet!U4:AF4)</f>
        <v>1200</v>
      </c>
      <c r="V4" s="27">
        <f>SUM(Kuukaudet!V4:AG4)</f>
        <v>1200</v>
      </c>
      <c r="W4" s="27">
        <f>SUM(Kuukaudet!W4:AH4)</f>
        <v>1200</v>
      </c>
      <c r="X4" s="27">
        <f>SUM(Kuukaudet!X4:AI4)</f>
        <v>1200</v>
      </c>
      <c r="Y4" s="27">
        <f>SUM(Kuukaudet!Y4:AJ4)</f>
        <v>1200</v>
      </c>
      <c r="Z4" s="27">
        <f>SUM(Kuukaudet!Z4:AK4)</f>
        <v>1200</v>
      </c>
      <c r="AA4" s="27">
        <f>SUM(Kuukaudet!AA4:AL4)</f>
        <v>1200</v>
      </c>
    </row>
    <row r="5" spans="2:27">
      <c r="B5" t="str">
        <f>+Parametrit!B16</f>
        <v>Tuote 2</v>
      </c>
      <c r="C5">
        <f>SUM(Kuukaudet!C5:N5)</f>
        <v>1200</v>
      </c>
      <c r="D5" s="6">
        <f>SUM(Kuukaudet!D5:O5)</f>
        <v>1200</v>
      </c>
      <c r="E5" s="6">
        <f>SUM(Kuukaudet!E5:P5)</f>
        <v>1200</v>
      </c>
      <c r="F5" s="6">
        <f>SUM(Kuukaudet!F5:Q5)</f>
        <v>1200</v>
      </c>
      <c r="G5" s="6">
        <f>SUM(Kuukaudet!G5:R5)</f>
        <v>1200</v>
      </c>
      <c r="H5" s="6">
        <f>SUM(Kuukaudet!H5:S5)</f>
        <v>1200</v>
      </c>
      <c r="I5" s="6">
        <f>SUM(Kuukaudet!I5:T5)</f>
        <v>1200</v>
      </c>
      <c r="J5" s="6">
        <f>SUM(Kuukaudet!J5:U5)</f>
        <v>1200</v>
      </c>
      <c r="K5" s="6">
        <f>SUM(Kuukaudet!K5:V5)</f>
        <v>1200</v>
      </c>
      <c r="L5" s="6">
        <f>SUM(Kuukaudet!L5:W5)</f>
        <v>1200</v>
      </c>
      <c r="M5" s="6">
        <f>SUM(Kuukaudet!M5:X5)</f>
        <v>1200</v>
      </c>
      <c r="N5" s="6">
        <f>SUM(Kuukaudet!N5:Y5)</f>
        <v>1200</v>
      </c>
      <c r="O5" s="6">
        <f>SUM(Kuukaudet!O5:Z5)</f>
        <v>1200</v>
      </c>
      <c r="P5" s="27">
        <f>SUM(Kuukaudet!P5:AA5)</f>
        <v>1200</v>
      </c>
      <c r="Q5" s="27">
        <f>SUM(Kuukaudet!Q5:AB5)</f>
        <v>1200</v>
      </c>
      <c r="R5" s="27">
        <f>SUM(Kuukaudet!R5:AC5)</f>
        <v>1200</v>
      </c>
      <c r="S5" s="27">
        <f>SUM(Kuukaudet!S5:AD5)</f>
        <v>1200</v>
      </c>
      <c r="T5" s="27">
        <f>SUM(Kuukaudet!T5:AE5)</f>
        <v>1200</v>
      </c>
      <c r="U5" s="27">
        <f>SUM(Kuukaudet!U5:AF5)</f>
        <v>1200</v>
      </c>
      <c r="V5" s="27">
        <f>SUM(Kuukaudet!V5:AG5)</f>
        <v>1200</v>
      </c>
      <c r="W5" s="27">
        <f>SUM(Kuukaudet!W5:AH5)</f>
        <v>1200</v>
      </c>
      <c r="X5" s="27">
        <f>SUM(Kuukaudet!X5:AI5)</f>
        <v>1200</v>
      </c>
      <c r="Y5" s="27">
        <f>SUM(Kuukaudet!Y5:AJ5)</f>
        <v>1200</v>
      </c>
      <c r="Z5" s="27">
        <f>SUM(Kuukaudet!Z5:AK5)</f>
        <v>1200</v>
      </c>
      <c r="AA5" s="27">
        <f>SUM(Kuukaudet!AA5:AL5)</f>
        <v>1200</v>
      </c>
    </row>
    <row r="6" spans="2:27">
      <c r="B6" t="str">
        <f>+Parametrit!B17</f>
        <v>Tuote 3</v>
      </c>
      <c r="C6">
        <f>SUM(Kuukaudet!C6:N6)</f>
        <v>1200</v>
      </c>
      <c r="D6" s="6">
        <f>SUM(Kuukaudet!D6:O6)</f>
        <v>1200</v>
      </c>
      <c r="E6" s="6">
        <f>SUM(Kuukaudet!E6:P6)</f>
        <v>1200</v>
      </c>
      <c r="F6" s="6">
        <f>SUM(Kuukaudet!F6:Q6)</f>
        <v>1200</v>
      </c>
      <c r="G6" s="6">
        <f>SUM(Kuukaudet!G6:R6)</f>
        <v>1200</v>
      </c>
      <c r="H6" s="6">
        <f>SUM(Kuukaudet!H6:S6)</f>
        <v>1200</v>
      </c>
      <c r="I6" s="6">
        <f>SUM(Kuukaudet!I6:T6)</f>
        <v>1200</v>
      </c>
      <c r="J6" s="6">
        <f>SUM(Kuukaudet!J6:U6)</f>
        <v>1200</v>
      </c>
      <c r="K6" s="6">
        <f>SUM(Kuukaudet!K6:V6)</f>
        <v>1200</v>
      </c>
      <c r="L6" s="6">
        <f>SUM(Kuukaudet!L6:W6)</f>
        <v>1200</v>
      </c>
      <c r="M6" s="6">
        <f>SUM(Kuukaudet!M6:X6)</f>
        <v>1200</v>
      </c>
      <c r="N6" s="6">
        <f>SUM(Kuukaudet!N6:Y6)</f>
        <v>1200</v>
      </c>
      <c r="O6" s="6">
        <f>SUM(Kuukaudet!O6:Z6)</f>
        <v>1200</v>
      </c>
      <c r="P6" s="27">
        <f>SUM(Kuukaudet!P6:AA6)</f>
        <v>1200</v>
      </c>
      <c r="Q6" s="27">
        <f>SUM(Kuukaudet!Q6:AB6)</f>
        <v>1200</v>
      </c>
      <c r="R6" s="27">
        <f>SUM(Kuukaudet!R6:AC6)</f>
        <v>1200</v>
      </c>
      <c r="S6" s="27">
        <f>SUM(Kuukaudet!S6:AD6)</f>
        <v>1200</v>
      </c>
      <c r="T6" s="27">
        <f>SUM(Kuukaudet!T6:AE6)</f>
        <v>1200</v>
      </c>
      <c r="U6" s="27">
        <f>SUM(Kuukaudet!U6:AF6)</f>
        <v>1200</v>
      </c>
      <c r="V6" s="27">
        <f>SUM(Kuukaudet!V6:AG6)</f>
        <v>1200</v>
      </c>
      <c r="W6" s="27">
        <f>SUM(Kuukaudet!W6:AH6)</f>
        <v>1200</v>
      </c>
      <c r="X6" s="27">
        <f>SUM(Kuukaudet!X6:AI6)</f>
        <v>1200</v>
      </c>
      <c r="Y6" s="27">
        <f>SUM(Kuukaudet!Y6:AJ6)</f>
        <v>1200</v>
      </c>
      <c r="Z6" s="27">
        <f>SUM(Kuukaudet!Z6:AK6)</f>
        <v>1200</v>
      </c>
      <c r="AA6" s="27">
        <f>SUM(Kuukaudet!AA6:AL6)</f>
        <v>1200</v>
      </c>
    </row>
    <row r="7" spans="2:27">
      <c r="B7" t="str">
        <f>+Parametrit!B18</f>
        <v>Tuote 4</v>
      </c>
      <c r="C7">
        <f>SUM(Kuukaudet!C7:N7)</f>
        <v>1200</v>
      </c>
      <c r="D7" s="6">
        <f>SUM(Kuukaudet!D7:O7)</f>
        <v>1200</v>
      </c>
      <c r="E7" s="6">
        <f>SUM(Kuukaudet!E7:P7)</f>
        <v>1200</v>
      </c>
      <c r="F7" s="6">
        <f>SUM(Kuukaudet!F7:Q7)</f>
        <v>1200</v>
      </c>
      <c r="G7" s="6">
        <f>SUM(Kuukaudet!G7:R7)</f>
        <v>1200</v>
      </c>
      <c r="H7" s="6">
        <f>SUM(Kuukaudet!H7:S7)</f>
        <v>1200</v>
      </c>
      <c r="I7" s="6">
        <f>SUM(Kuukaudet!I7:T7)</f>
        <v>1200</v>
      </c>
      <c r="J7" s="6">
        <f>SUM(Kuukaudet!J7:U7)</f>
        <v>1200</v>
      </c>
      <c r="K7" s="6">
        <f>SUM(Kuukaudet!K7:V7)</f>
        <v>1200</v>
      </c>
      <c r="L7" s="6">
        <f>SUM(Kuukaudet!L7:W7)</f>
        <v>1200</v>
      </c>
      <c r="M7" s="6">
        <f>SUM(Kuukaudet!M7:X7)</f>
        <v>1200</v>
      </c>
      <c r="N7" s="6">
        <f>SUM(Kuukaudet!N7:Y7)</f>
        <v>1200</v>
      </c>
      <c r="O7" s="6">
        <f>SUM(Kuukaudet!O7:Z7)</f>
        <v>1200</v>
      </c>
      <c r="P7" s="27">
        <f>SUM(Kuukaudet!P7:AA7)</f>
        <v>1200</v>
      </c>
      <c r="Q7" s="27">
        <f>SUM(Kuukaudet!Q7:AB7)</f>
        <v>1200</v>
      </c>
      <c r="R7" s="27">
        <f>SUM(Kuukaudet!R7:AC7)</f>
        <v>1200</v>
      </c>
      <c r="S7" s="27">
        <f>SUM(Kuukaudet!S7:AD7)</f>
        <v>1200</v>
      </c>
      <c r="T7" s="27">
        <f>SUM(Kuukaudet!T7:AE7)</f>
        <v>1200</v>
      </c>
      <c r="U7" s="27">
        <f>SUM(Kuukaudet!U7:AF7)</f>
        <v>1200</v>
      </c>
      <c r="V7" s="27">
        <f>SUM(Kuukaudet!V7:AG7)</f>
        <v>1200</v>
      </c>
      <c r="W7" s="27">
        <f>SUM(Kuukaudet!W7:AH7)</f>
        <v>1200</v>
      </c>
      <c r="X7" s="27">
        <f>SUM(Kuukaudet!X7:AI7)</f>
        <v>1200</v>
      </c>
      <c r="Y7" s="27">
        <f>SUM(Kuukaudet!Y7:AJ7)</f>
        <v>1200</v>
      </c>
      <c r="Z7" s="27">
        <f>SUM(Kuukaudet!Z7:AK7)</f>
        <v>1200</v>
      </c>
      <c r="AA7" s="27">
        <f>SUM(Kuukaudet!AA7:AL7)</f>
        <v>1200</v>
      </c>
    </row>
    <row r="8" spans="2:27">
      <c r="B8" t="str">
        <f>+Parametrit!B19</f>
        <v>Tuote 5</v>
      </c>
      <c r="C8">
        <f>SUM(Kuukaudet!C8:N8)</f>
        <v>1200</v>
      </c>
      <c r="D8" s="6">
        <f>SUM(Kuukaudet!D8:O8)</f>
        <v>1200</v>
      </c>
      <c r="E8" s="6">
        <f>SUM(Kuukaudet!E8:P8)</f>
        <v>1200</v>
      </c>
      <c r="F8" s="6">
        <f>SUM(Kuukaudet!F8:Q8)</f>
        <v>1200</v>
      </c>
      <c r="G8" s="6">
        <f>SUM(Kuukaudet!G8:R8)</f>
        <v>1200</v>
      </c>
      <c r="H8" s="6">
        <f>SUM(Kuukaudet!H8:S8)</f>
        <v>1200</v>
      </c>
      <c r="I8" s="6">
        <f>SUM(Kuukaudet!I8:T8)</f>
        <v>1200</v>
      </c>
      <c r="J8" s="6">
        <f>SUM(Kuukaudet!J8:U8)</f>
        <v>1200</v>
      </c>
      <c r="K8" s="6">
        <f>SUM(Kuukaudet!K8:V8)</f>
        <v>1200</v>
      </c>
      <c r="L8" s="6">
        <f>SUM(Kuukaudet!L8:W8)</f>
        <v>1200</v>
      </c>
      <c r="M8" s="6">
        <f>SUM(Kuukaudet!M8:X8)</f>
        <v>1200</v>
      </c>
      <c r="N8" s="6">
        <f>SUM(Kuukaudet!N8:Y8)</f>
        <v>1200</v>
      </c>
      <c r="O8" s="6">
        <f>SUM(Kuukaudet!O8:Z8)</f>
        <v>1200</v>
      </c>
      <c r="P8" s="27">
        <f>SUM(Kuukaudet!P8:AA8)</f>
        <v>1200</v>
      </c>
      <c r="Q8" s="27">
        <f>SUM(Kuukaudet!Q8:AB8)</f>
        <v>1200</v>
      </c>
      <c r="R8" s="27">
        <f>SUM(Kuukaudet!R8:AC8)</f>
        <v>1200</v>
      </c>
      <c r="S8" s="27">
        <f>SUM(Kuukaudet!S8:AD8)</f>
        <v>1200</v>
      </c>
      <c r="T8" s="27">
        <f>SUM(Kuukaudet!T8:AE8)</f>
        <v>1200</v>
      </c>
      <c r="U8" s="27">
        <f>SUM(Kuukaudet!U8:AF8)</f>
        <v>1200</v>
      </c>
      <c r="V8" s="27">
        <f>SUM(Kuukaudet!V8:AG8)</f>
        <v>1200</v>
      </c>
      <c r="W8" s="27">
        <f>SUM(Kuukaudet!W8:AH8)</f>
        <v>1200</v>
      </c>
      <c r="X8" s="27">
        <f>SUM(Kuukaudet!X8:AI8)</f>
        <v>1200</v>
      </c>
      <c r="Y8" s="27">
        <f>SUM(Kuukaudet!Y8:AJ8)</f>
        <v>1200</v>
      </c>
      <c r="Z8" s="27">
        <f>SUM(Kuukaudet!Z8:AK8)</f>
        <v>1200</v>
      </c>
      <c r="AA8" s="27">
        <f>SUM(Kuukaudet!AA8:AL8)</f>
        <v>1200</v>
      </c>
    </row>
    <row r="9" spans="2:27">
      <c r="B9" t="str">
        <f>+Parametrit!B20</f>
        <v>Tuote 6</v>
      </c>
      <c r="C9">
        <f>SUM(Kuukaudet!C9:N9)</f>
        <v>1200</v>
      </c>
      <c r="D9" s="6">
        <f>SUM(Kuukaudet!D9:O9)</f>
        <v>1200</v>
      </c>
      <c r="E9" s="6">
        <f>SUM(Kuukaudet!E9:P9)</f>
        <v>1200</v>
      </c>
      <c r="F9" s="6">
        <f>SUM(Kuukaudet!F9:Q9)</f>
        <v>1200</v>
      </c>
      <c r="G9" s="6">
        <f>SUM(Kuukaudet!G9:R9)</f>
        <v>1200</v>
      </c>
      <c r="H9" s="6">
        <f>SUM(Kuukaudet!H9:S9)</f>
        <v>1200</v>
      </c>
      <c r="I9" s="6">
        <f>SUM(Kuukaudet!I9:T9)</f>
        <v>1200</v>
      </c>
      <c r="J9" s="6">
        <f>SUM(Kuukaudet!J9:U9)</f>
        <v>1200</v>
      </c>
      <c r="K9" s="6">
        <f>SUM(Kuukaudet!K9:V9)</f>
        <v>1200</v>
      </c>
      <c r="L9" s="6">
        <f>SUM(Kuukaudet!L9:W9)</f>
        <v>1200</v>
      </c>
      <c r="M9" s="6">
        <f>SUM(Kuukaudet!M9:X9)</f>
        <v>1200</v>
      </c>
      <c r="N9" s="6">
        <f>SUM(Kuukaudet!N9:Y9)</f>
        <v>1200</v>
      </c>
      <c r="O9" s="6">
        <f>SUM(Kuukaudet!O9:Z9)</f>
        <v>1200</v>
      </c>
      <c r="P9" s="27">
        <f>SUM(Kuukaudet!P9:AA9)</f>
        <v>1200</v>
      </c>
      <c r="Q9" s="27">
        <f>SUM(Kuukaudet!Q9:AB9)</f>
        <v>1200</v>
      </c>
      <c r="R9" s="27">
        <f>SUM(Kuukaudet!R9:AC9)</f>
        <v>1200</v>
      </c>
      <c r="S9" s="27">
        <f>SUM(Kuukaudet!S9:AD9)</f>
        <v>1200</v>
      </c>
      <c r="T9" s="27">
        <f>SUM(Kuukaudet!T9:AE9)</f>
        <v>1200</v>
      </c>
      <c r="U9" s="27">
        <f>SUM(Kuukaudet!U9:AF9)</f>
        <v>1200</v>
      </c>
      <c r="V9" s="27">
        <f>SUM(Kuukaudet!V9:AG9)</f>
        <v>1200</v>
      </c>
      <c r="W9" s="27">
        <f>SUM(Kuukaudet!W9:AH9)</f>
        <v>1200</v>
      </c>
      <c r="X9" s="27">
        <f>SUM(Kuukaudet!X9:AI9)</f>
        <v>1200</v>
      </c>
      <c r="Y9" s="27">
        <f>SUM(Kuukaudet!Y9:AJ9)</f>
        <v>1200</v>
      </c>
      <c r="Z9" s="27">
        <f>SUM(Kuukaudet!Z9:AK9)</f>
        <v>1200</v>
      </c>
      <c r="AA9" s="27">
        <f>SUM(Kuukaudet!AA9:AL9)</f>
        <v>1200</v>
      </c>
    </row>
    <row r="10" spans="2:27">
      <c r="B10" s="11" t="s">
        <v>1</v>
      </c>
      <c r="C10" s="11">
        <f>SUM(C4:C9)</f>
        <v>7200</v>
      </c>
      <c r="D10" s="11">
        <f>SUM(D4:D9)</f>
        <v>7200</v>
      </c>
      <c r="E10" s="11">
        <f t="shared" ref="E10:P10" si="0">SUM(E4:E9)</f>
        <v>7200</v>
      </c>
      <c r="F10" s="11">
        <f t="shared" si="0"/>
        <v>7200</v>
      </c>
      <c r="G10" s="11">
        <f t="shared" si="0"/>
        <v>7200</v>
      </c>
      <c r="H10" s="11">
        <f t="shared" si="0"/>
        <v>7200</v>
      </c>
      <c r="I10" s="11">
        <f t="shared" si="0"/>
        <v>7200</v>
      </c>
      <c r="J10" s="11">
        <f t="shared" si="0"/>
        <v>7200</v>
      </c>
      <c r="K10" s="11">
        <f t="shared" si="0"/>
        <v>7200</v>
      </c>
      <c r="L10" s="11">
        <f t="shared" si="0"/>
        <v>7200</v>
      </c>
      <c r="M10" s="11">
        <f t="shared" si="0"/>
        <v>7200</v>
      </c>
      <c r="N10" s="11">
        <f t="shared" si="0"/>
        <v>7200</v>
      </c>
      <c r="O10" s="11">
        <f t="shared" si="0"/>
        <v>7200</v>
      </c>
      <c r="P10" s="11">
        <f t="shared" si="0"/>
        <v>7200</v>
      </c>
      <c r="Q10" s="11">
        <f t="shared" ref="Q10" si="1">SUM(Q4:Q9)</f>
        <v>7200</v>
      </c>
      <c r="R10" s="11">
        <f t="shared" ref="R10" si="2">SUM(R4:R9)</f>
        <v>7200</v>
      </c>
      <c r="S10" s="11">
        <f t="shared" ref="S10" si="3">SUM(S4:S9)</f>
        <v>7200</v>
      </c>
      <c r="T10" s="11">
        <f t="shared" ref="T10" si="4">SUM(T4:T9)</f>
        <v>7200</v>
      </c>
      <c r="U10" s="11">
        <f t="shared" ref="U10" si="5">SUM(U4:U9)</f>
        <v>7200</v>
      </c>
      <c r="V10" s="11">
        <f t="shared" ref="V10" si="6">SUM(V4:V9)</f>
        <v>7200</v>
      </c>
      <c r="W10" s="11">
        <f t="shared" ref="W10" si="7">SUM(W4:W9)</f>
        <v>7200</v>
      </c>
      <c r="X10" s="11">
        <f t="shared" ref="X10" si="8">SUM(X4:X9)</f>
        <v>7200</v>
      </c>
      <c r="Y10" s="11">
        <f t="shared" ref="Y10" si="9">SUM(Y4:Y9)</f>
        <v>7200</v>
      </c>
      <c r="Z10" s="11">
        <f t="shared" ref="Z10" si="10">SUM(Z4:Z9)</f>
        <v>7200</v>
      </c>
      <c r="AA10" s="11">
        <f t="shared" ref="AA10" si="11">SUM(AA4:AA9)</f>
        <v>7200</v>
      </c>
    </row>
    <row r="11" spans="2:27">
      <c r="B11" t="s">
        <v>2</v>
      </c>
      <c r="C11">
        <f>SUM(Kuukaudet!C11:N11)</f>
        <v>3320</v>
      </c>
      <c r="D11" s="6">
        <f>SUM(Kuukaudet!D11:O11)</f>
        <v>3600</v>
      </c>
      <c r="E11" s="6">
        <f>SUM(Kuukaudet!E11:P11)</f>
        <v>3600</v>
      </c>
      <c r="F11" s="6">
        <f>SUM(Kuukaudet!F11:Q11)</f>
        <v>3600</v>
      </c>
      <c r="G11" s="6">
        <f>SUM(Kuukaudet!G11:R11)</f>
        <v>3600</v>
      </c>
      <c r="H11" s="6">
        <f>SUM(Kuukaudet!H11:S11)</f>
        <v>3600</v>
      </c>
      <c r="I11" s="6">
        <f>SUM(Kuukaudet!I11:T11)</f>
        <v>3600</v>
      </c>
      <c r="J11" s="6">
        <f>SUM(Kuukaudet!J11:U11)</f>
        <v>3600</v>
      </c>
      <c r="K11" s="6">
        <f>SUM(Kuukaudet!K11:V11)</f>
        <v>3600</v>
      </c>
      <c r="L11" s="6">
        <f>SUM(Kuukaudet!L11:W11)</f>
        <v>3600</v>
      </c>
      <c r="M11" s="6">
        <f>SUM(Kuukaudet!M11:X11)</f>
        <v>3600</v>
      </c>
      <c r="N11" s="6">
        <f>SUM(Kuukaudet!N11:Y11)</f>
        <v>3600</v>
      </c>
      <c r="O11" s="6">
        <f>SUM(Kuukaudet!O11:Z11)</f>
        <v>3600</v>
      </c>
      <c r="P11" s="27">
        <f>SUM(Kuukaudet!P11:AA11)</f>
        <v>3600</v>
      </c>
      <c r="Q11" s="27">
        <f>SUM(Kuukaudet!Q11:AB11)</f>
        <v>3600</v>
      </c>
      <c r="R11" s="27">
        <f>SUM(Kuukaudet!R11:AC11)</f>
        <v>3600</v>
      </c>
      <c r="S11" s="27">
        <f>SUM(Kuukaudet!S11:AD11)</f>
        <v>3600</v>
      </c>
      <c r="T11" s="27">
        <f>SUM(Kuukaudet!T11:AE11)</f>
        <v>3600</v>
      </c>
      <c r="U11" s="27">
        <f>SUM(Kuukaudet!U11:AF11)</f>
        <v>3600</v>
      </c>
      <c r="V11" s="27">
        <f>SUM(Kuukaudet!V11:AG11)</f>
        <v>3600</v>
      </c>
      <c r="W11" s="27">
        <f>SUM(Kuukaudet!W11:AH11)</f>
        <v>3600</v>
      </c>
      <c r="X11" s="27">
        <f>SUM(Kuukaudet!X11:AI11)</f>
        <v>3600</v>
      </c>
      <c r="Y11" s="27">
        <f>SUM(Kuukaudet!Y11:AJ11)</f>
        <v>3600</v>
      </c>
      <c r="Z11" s="27">
        <f>SUM(Kuukaudet!Z11:AK11)</f>
        <v>3600</v>
      </c>
      <c r="AA11" s="27">
        <f>SUM(Kuukaudet!AA11:AL11)</f>
        <v>3600</v>
      </c>
    </row>
    <row r="12" spans="2:27">
      <c r="B12" t="s">
        <v>3</v>
      </c>
      <c r="C12">
        <f>SUM(Kuukaudet!C12:N12)</f>
        <v>240</v>
      </c>
      <c r="D12" s="6">
        <f>SUM(Kuukaudet!D12:O12)</f>
        <v>240</v>
      </c>
      <c r="E12" s="6">
        <f>SUM(Kuukaudet!E12:P12)</f>
        <v>240</v>
      </c>
      <c r="F12" s="6">
        <f>SUM(Kuukaudet!F12:Q12)</f>
        <v>240</v>
      </c>
      <c r="G12" s="6">
        <f>SUM(Kuukaudet!G12:R12)</f>
        <v>240</v>
      </c>
      <c r="H12" s="6">
        <f>SUM(Kuukaudet!H12:S12)</f>
        <v>240</v>
      </c>
      <c r="I12" s="6">
        <f>SUM(Kuukaudet!I12:T12)</f>
        <v>240</v>
      </c>
      <c r="J12" s="6">
        <f>SUM(Kuukaudet!J12:U12)</f>
        <v>240</v>
      </c>
      <c r="K12" s="6">
        <f>SUM(Kuukaudet!K12:V12)</f>
        <v>240</v>
      </c>
      <c r="L12" s="6">
        <f>SUM(Kuukaudet!L12:W12)</f>
        <v>240</v>
      </c>
      <c r="M12" s="6">
        <f>SUM(Kuukaudet!M12:X12)</f>
        <v>240</v>
      </c>
      <c r="N12" s="6">
        <f>SUM(Kuukaudet!N12:Y12)</f>
        <v>240</v>
      </c>
      <c r="O12" s="6">
        <f>SUM(Kuukaudet!O12:Z12)</f>
        <v>240</v>
      </c>
      <c r="P12" s="27">
        <f>SUM(Kuukaudet!P12:AA12)</f>
        <v>240</v>
      </c>
      <c r="Q12" s="27">
        <f>SUM(Kuukaudet!Q12:AB12)</f>
        <v>240</v>
      </c>
      <c r="R12" s="27">
        <f>SUM(Kuukaudet!R12:AC12)</f>
        <v>240</v>
      </c>
      <c r="S12" s="27">
        <f>SUM(Kuukaudet!S12:AD12)</f>
        <v>240</v>
      </c>
      <c r="T12" s="27">
        <f>SUM(Kuukaudet!T12:AE12)</f>
        <v>240</v>
      </c>
      <c r="U12" s="27">
        <f>SUM(Kuukaudet!U12:AF12)</f>
        <v>240</v>
      </c>
      <c r="V12" s="27">
        <f>SUM(Kuukaudet!V12:AG12)</f>
        <v>240</v>
      </c>
      <c r="W12" s="27">
        <f>SUM(Kuukaudet!W12:AH12)</f>
        <v>240</v>
      </c>
      <c r="X12" s="27">
        <f>SUM(Kuukaudet!X12:AI12)</f>
        <v>240</v>
      </c>
      <c r="Y12" s="27">
        <f>SUM(Kuukaudet!Y12:AJ12)</f>
        <v>240</v>
      </c>
      <c r="Z12" s="27">
        <f>SUM(Kuukaudet!Z12:AK12)</f>
        <v>240</v>
      </c>
      <c r="AA12" s="27">
        <f>SUM(Kuukaudet!AA12:AL12)</f>
        <v>240</v>
      </c>
    </row>
    <row r="13" spans="2:27">
      <c r="B13" t="s">
        <v>61</v>
      </c>
      <c r="C13">
        <f>+Kuukaudet!A37-Kuukaudet!O37</f>
        <v>0</v>
      </c>
      <c r="D13" s="6">
        <f>+Kuukaudet!C37-Kuukaudet!P37</f>
        <v>0</v>
      </c>
      <c r="E13" s="6">
        <f>+Kuukaudet!D37-Kuukaudet!Q37</f>
        <v>100</v>
      </c>
      <c r="F13" s="6">
        <f>+Kuukaudet!E37-Kuukaudet!R37</f>
        <v>0</v>
      </c>
      <c r="G13" s="6">
        <f>+Kuukaudet!F37-Kuukaudet!S37</f>
        <v>0</v>
      </c>
      <c r="H13" s="6">
        <f>+Kuukaudet!G37-Kuukaudet!T37</f>
        <v>0</v>
      </c>
      <c r="I13" s="6">
        <f>+Kuukaudet!H37-Kuukaudet!U37</f>
        <v>0</v>
      </c>
      <c r="J13" s="6">
        <f>+Kuukaudet!I37-Kuukaudet!V37</f>
        <v>0</v>
      </c>
      <c r="K13" s="6">
        <f>+Kuukaudet!J37-Kuukaudet!W37</f>
        <v>0</v>
      </c>
      <c r="L13" s="6">
        <f>+Kuukaudet!K37-Kuukaudet!X37</f>
        <v>0</v>
      </c>
      <c r="M13" s="6">
        <f>+Kuukaudet!L37-Kuukaudet!Y37</f>
        <v>0</v>
      </c>
      <c r="N13" s="6">
        <f>+Kuukaudet!M37-Kuukaudet!Z37</f>
        <v>0</v>
      </c>
      <c r="O13" s="6">
        <f>+Kuukaudet!N37-Kuukaudet!AA37</f>
        <v>0</v>
      </c>
      <c r="P13" s="27">
        <f>+Kuukaudet!O37-Kuukaudet!AB37</f>
        <v>0</v>
      </c>
      <c r="Q13" s="27">
        <f>+Kuukaudet!P37-Kuukaudet!AC37</f>
        <v>0</v>
      </c>
      <c r="R13" s="27">
        <f>+Kuukaudet!Q37-Kuukaudet!AD37</f>
        <v>0</v>
      </c>
      <c r="S13" s="27">
        <f>+Kuukaudet!R37-Kuukaudet!AE37</f>
        <v>0</v>
      </c>
      <c r="T13" s="27">
        <f>+Kuukaudet!S37-Kuukaudet!AF37</f>
        <v>0</v>
      </c>
      <c r="U13" s="27">
        <f>+Kuukaudet!T37-Kuukaudet!AG37</f>
        <v>0</v>
      </c>
      <c r="V13" s="27">
        <f>+Kuukaudet!U37-Kuukaudet!AH37</f>
        <v>0</v>
      </c>
      <c r="W13" s="27">
        <f>+Kuukaudet!V37-Kuukaudet!AI37</f>
        <v>0</v>
      </c>
      <c r="X13" s="27">
        <f>+Kuukaudet!W37-Kuukaudet!AJ37</f>
        <v>0</v>
      </c>
      <c r="Y13" s="27">
        <f>+Kuukaudet!X37-Kuukaudet!AK37</f>
        <v>0</v>
      </c>
      <c r="Z13" s="27">
        <f>+Kuukaudet!Y37-Kuukaudet!AL37</f>
        <v>0</v>
      </c>
      <c r="AA13" s="27">
        <f>+Kuukaudet!Z37-Kuukaudet!AM37</f>
        <v>100</v>
      </c>
    </row>
    <row r="14" spans="2:27">
      <c r="B14" s="11" t="s">
        <v>4</v>
      </c>
      <c r="C14" s="11">
        <f t="shared" ref="C14:D14" si="12">C10-C11-C12-C13</f>
        <v>3640</v>
      </c>
      <c r="D14" s="11">
        <f t="shared" si="12"/>
        <v>3360</v>
      </c>
      <c r="E14" s="11">
        <f t="shared" ref="E14:O14" si="13">E10-E11-E12-E13</f>
        <v>3260</v>
      </c>
      <c r="F14" s="11">
        <f t="shared" si="13"/>
        <v>3360</v>
      </c>
      <c r="G14" s="11">
        <f t="shared" si="13"/>
        <v>3360</v>
      </c>
      <c r="H14" s="11">
        <f t="shared" si="13"/>
        <v>3360</v>
      </c>
      <c r="I14" s="11">
        <f t="shared" si="13"/>
        <v>3360</v>
      </c>
      <c r="J14" s="11">
        <f t="shared" si="13"/>
        <v>3360</v>
      </c>
      <c r="K14" s="11">
        <f t="shared" si="13"/>
        <v>3360</v>
      </c>
      <c r="L14" s="11">
        <f t="shared" si="13"/>
        <v>3360</v>
      </c>
      <c r="M14" s="11">
        <f t="shared" si="13"/>
        <v>3360</v>
      </c>
      <c r="N14" s="11">
        <f t="shared" si="13"/>
        <v>3360</v>
      </c>
      <c r="O14" s="11">
        <f t="shared" si="13"/>
        <v>3360</v>
      </c>
      <c r="P14" s="11">
        <f t="shared" ref="P14:AA14" si="14">P10-P11-P12-P13</f>
        <v>3360</v>
      </c>
      <c r="Q14" s="11">
        <f t="shared" si="14"/>
        <v>3360</v>
      </c>
      <c r="R14" s="11">
        <f t="shared" si="14"/>
        <v>3360</v>
      </c>
      <c r="S14" s="11">
        <f t="shared" si="14"/>
        <v>3360</v>
      </c>
      <c r="T14" s="11">
        <f t="shared" si="14"/>
        <v>3360</v>
      </c>
      <c r="U14" s="11">
        <f t="shared" si="14"/>
        <v>3360</v>
      </c>
      <c r="V14" s="11">
        <f t="shared" si="14"/>
        <v>3360</v>
      </c>
      <c r="W14" s="11">
        <f t="shared" si="14"/>
        <v>3360</v>
      </c>
      <c r="X14" s="11">
        <f t="shared" si="14"/>
        <v>3360</v>
      </c>
      <c r="Y14" s="11">
        <f t="shared" si="14"/>
        <v>3360</v>
      </c>
      <c r="Z14" s="11">
        <f t="shared" si="14"/>
        <v>3360</v>
      </c>
      <c r="AA14" s="11">
        <f t="shared" si="14"/>
        <v>3260</v>
      </c>
    </row>
    <row r="15" spans="2:27">
      <c r="B15" s="11" t="s">
        <v>5</v>
      </c>
      <c r="C15" s="11">
        <f t="shared" ref="C15:D15" si="15">IF(C$7=0,"",C14/C10)</f>
        <v>0.50555555555555554</v>
      </c>
      <c r="D15" s="11">
        <f t="shared" si="15"/>
        <v>0.46666666666666667</v>
      </c>
      <c r="E15" s="11">
        <f t="shared" ref="E15:O15" si="16">IF(E$7=0,"",E14/E10)</f>
        <v>0.45277777777777778</v>
      </c>
      <c r="F15" s="11">
        <f t="shared" si="16"/>
        <v>0.46666666666666667</v>
      </c>
      <c r="G15" s="11">
        <f t="shared" si="16"/>
        <v>0.46666666666666667</v>
      </c>
      <c r="H15" s="11">
        <f t="shared" si="16"/>
        <v>0.46666666666666667</v>
      </c>
      <c r="I15" s="11">
        <f t="shared" si="16"/>
        <v>0.46666666666666667</v>
      </c>
      <c r="J15" s="11">
        <f t="shared" si="16"/>
        <v>0.46666666666666667</v>
      </c>
      <c r="K15" s="11">
        <f t="shared" si="16"/>
        <v>0.46666666666666667</v>
      </c>
      <c r="L15" s="11">
        <f t="shared" si="16"/>
        <v>0.46666666666666667</v>
      </c>
      <c r="M15" s="11">
        <f t="shared" si="16"/>
        <v>0.46666666666666667</v>
      </c>
      <c r="N15" s="11">
        <f t="shared" si="16"/>
        <v>0.46666666666666667</v>
      </c>
      <c r="O15" s="11">
        <f t="shared" si="16"/>
        <v>0.46666666666666667</v>
      </c>
      <c r="P15" s="11">
        <f t="shared" ref="P15:AA15" si="17">IF(P$7=0,"",P14/P10)</f>
        <v>0.46666666666666667</v>
      </c>
      <c r="Q15" s="11">
        <f t="shared" si="17"/>
        <v>0.46666666666666667</v>
      </c>
      <c r="R15" s="11">
        <f t="shared" si="17"/>
        <v>0.46666666666666667</v>
      </c>
      <c r="S15" s="11">
        <f t="shared" si="17"/>
        <v>0.46666666666666667</v>
      </c>
      <c r="T15" s="11">
        <f t="shared" si="17"/>
        <v>0.46666666666666667</v>
      </c>
      <c r="U15" s="11">
        <f t="shared" si="17"/>
        <v>0.46666666666666667</v>
      </c>
      <c r="V15" s="11">
        <f t="shared" si="17"/>
        <v>0.46666666666666667</v>
      </c>
      <c r="W15" s="11">
        <f t="shared" si="17"/>
        <v>0.46666666666666667</v>
      </c>
      <c r="X15" s="11">
        <f t="shared" si="17"/>
        <v>0.46666666666666667</v>
      </c>
      <c r="Y15" s="11">
        <f t="shared" si="17"/>
        <v>0.46666666666666667</v>
      </c>
      <c r="Z15" s="11">
        <f t="shared" si="17"/>
        <v>0.46666666666666667</v>
      </c>
      <c r="AA15" s="11">
        <f t="shared" si="17"/>
        <v>0.45277777777777778</v>
      </c>
    </row>
    <row r="16" spans="2:27">
      <c r="B16" t="s">
        <v>50</v>
      </c>
      <c r="C16">
        <f>SUM(Kuukaudet!C16:N16)</f>
        <v>360</v>
      </c>
      <c r="D16" s="6">
        <f>SUM(Kuukaudet!D16:O16)</f>
        <v>360</v>
      </c>
      <c r="E16" s="6">
        <f>SUM(Kuukaudet!E16:P16)</f>
        <v>360</v>
      </c>
      <c r="F16" s="6">
        <f>SUM(Kuukaudet!F16:Q16)</f>
        <v>360</v>
      </c>
      <c r="G16" s="6">
        <f>SUM(Kuukaudet!G16:R16)</f>
        <v>360</v>
      </c>
      <c r="H16" s="6">
        <f>SUM(Kuukaudet!H16:S16)</f>
        <v>360</v>
      </c>
      <c r="I16" s="6">
        <f>SUM(Kuukaudet!I16:T16)</f>
        <v>360</v>
      </c>
      <c r="J16" s="6">
        <f>SUM(Kuukaudet!J16:U16)</f>
        <v>360</v>
      </c>
      <c r="K16" s="6">
        <f>SUM(Kuukaudet!K16:V16)</f>
        <v>360</v>
      </c>
      <c r="L16" s="6">
        <f>SUM(Kuukaudet!L16:W16)</f>
        <v>360</v>
      </c>
      <c r="M16" s="6">
        <f>SUM(Kuukaudet!M16:X16)</f>
        <v>360</v>
      </c>
      <c r="N16" s="6">
        <f>SUM(Kuukaudet!N16:Y16)</f>
        <v>360</v>
      </c>
      <c r="O16" s="6">
        <f>SUM(Kuukaudet!O16:Z16)</f>
        <v>360</v>
      </c>
      <c r="P16" s="27">
        <f>SUM(Kuukaudet!P16:AA16)</f>
        <v>360</v>
      </c>
      <c r="Q16" s="27">
        <f>SUM(Kuukaudet!Q16:AB16)</f>
        <v>360</v>
      </c>
      <c r="R16" s="27">
        <f>SUM(Kuukaudet!R16:AC16)</f>
        <v>360</v>
      </c>
      <c r="S16" s="27">
        <f>SUM(Kuukaudet!S16:AD16)</f>
        <v>360</v>
      </c>
      <c r="T16" s="27">
        <f>SUM(Kuukaudet!T16:AE16)</f>
        <v>360</v>
      </c>
      <c r="U16" s="27">
        <f>SUM(Kuukaudet!U16:AF16)</f>
        <v>360</v>
      </c>
      <c r="V16" s="27">
        <f>SUM(Kuukaudet!V16:AG16)</f>
        <v>360</v>
      </c>
      <c r="W16" s="27">
        <f>SUM(Kuukaudet!W16:AH16)</f>
        <v>360</v>
      </c>
      <c r="X16" s="27">
        <f>SUM(Kuukaudet!X16:AI16)</f>
        <v>360</v>
      </c>
      <c r="Y16" s="27">
        <f>SUM(Kuukaudet!Y16:AJ16)</f>
        <v>360</v>
      </c>
      <c r="Z16" s="27">
        <f>SUM(Kuukaudet!Z16:AK16)</f>
        <v>360</v>
      </c>
      <c r="AA16" s="27">
        <f>SUM(Kuukaudet!AA16:AL16)</f>
        <v>360</v>
      </c>
    </row>
    <row r="17" spans="2:27">
      <c r="B17" t="s">
        <v>51</v>
      </c>
      <c r="C17">
        <f>SUM(Kuukaudet!C17:N17)</f>
        <v>360</v>
      </c>
      <c r="D17" s="6">
        <f>SUM(Kuukaudet!D17:O17)</f>
        <v>360</v>
      </c>
      <c r="E17" s="6">
        <f>SUM(Kuukaudet!E17:P17)</f>
        <v>360</v>
      </c>
      <c r="F17" s="6">
        <f>SUM(Kuukaudet!F17:Q17)</f>
        <v>360</v>
      </c>
      <c r="G17" s="6">
        <f>SUM(Kuukaudet!G17:R17)</f>
        <v>360</v>
      </c>
      <c r="H17" s="6">
        <f>SUM(Kuukaudet!H17:S17)</f>
        <v>360</v>
      </c>
      <c r="I17" s="6">
        <f>SUM(Kuukaudet!I17:T17)</f>
        <v>360</v>
      </c>
      <c r="J17" s="6">
        <f>SUM(Kuukaudet!J17:U17)</f>
        <v>360</v>
      </c>
      <c r="K17" s="6">
        <f>SUM(Kuukaudet!K17:V17)</f>
        <v>360</v>
      </c>
      <c r="L17" s="6">
        <f>SUM(Kuukaudet!L17:W17)</f>
        <v>360</v>
      </c>
      <c r="M17" s="6">
        <f>SUM(Kuukaudet!M17:X17)</f>
        <v>360</v>
      </c>
      <c r="N17" s="6">
        <f>SUM(Kuukaudet!N17:Y17)</f>
        <v>360</v>
      </c>
      <c r="O17" s="6">
        <f>SUM(Kuukaudet!O17:Z17)</f>
        <v>360</v>
      </c>
      <c r="P17" s="27">
        <f>SUM(Kuukaudet!P17:AA17)</f>
        <v>360</v>
      </c>
      <c r="Q17" s="27">
        <f>SUM(Kuukaudet!Q17:AB17)</f>
        <v>360</v>
      </c>
      <c r="R17" s="27">
        <f>SUM(Kuukaudet!R17:AC17)</f>
        <v>360</v>
      </c>
      <c r="S17" s="27">
        <f>SUM(Kuukaudet!S17:AD17)</f>
        <v>360</v>
      </c>
      <c r="T17" s="27">
        <f>SUM(Kuukaudet!T17:AE17)</f>
        <v>360</v>
      </c>
      <c r="U17" s="27">
        <f>SUM(Kuukaudet!U17:AF17)</f>
        <v>360</v>
      </c>
      <c r="V17" s="27">
        <f>SUM(Kuukaudet!V17:AG17)</f>
        <v>360</v>
      </c>
      <c r="W17" s="27">
        <f>SUM(Kuukaudet!W17:AH17)</f>
        <v>360</v>
      </c>
      <c r="X17" s="27">
        <f>SUM(Kuukaudet!X17:AI17)</f>
        <v>360</v>
      </c>
      <c r="Y17" s="27">
        <f>SUM(Kuukaudet!Y17:AJ17)</f>
        <v>360</v>
      </c>
      <c r="Z17" s="27">
        <f>SUM(Kuukaudet!Z17:AK17)</f>
        <v>360</v>
      </c>
      <c r="AA17" s="27">
        <f>SUM(Kuukaudet!AA17:AL17)</f>
        <v>360</v>
      </c>
    </row>
    <row r="18" spans="2:27">
      <c r="B18" t="s">
        <v>51</v>
      </c>
      <c r="C18">
        <f>SUM(Kuukaudet!C18:N18)</f>
        <v>360</v>
      </c>
      <c r="D18" s="6">
        <f>SUM(Kuukaudet!D18:O18)</f>
        <v>360</v>
      </c>
      <c r="E18" s="6">
        <f>SUM(Kuukaudet!E18:P18)</f>
        <v>360</v>
      </c>
      <c r="F18" s="6">
        <f>SUM(Kuukaudet!F18:Q18)</f>
        <v>360</v>
      </c>
      <c r="G18" s="6">
        <f>SUM(Kuukaudet!G18:R18)</f>
        <v>360</v>
      </c>
      <c r="H18" s="6">
        <f>SUM(Kuukaudet!H18:S18)</f>
        <v>360</v>
      </c>
      <c r="I18" s="6">
        <f>SUM(Kuukaudet!I18:T18)</f>
        <v>360</v>
      </c>
      <c r="J18" s="6">
        <f>SUM(Kuukaudet!J18:U18)</f>
        <v>360</v>
      </c>
      <c r="K18" s="6">
        <f>SUM(Kuukaudet!K18:V18)</f>
        <v>360</v>
      </c>
      <c r="L18" s="6">
        <f>SUM(Kuukaudet!L18:W18)</f>
        <v>360</v>
      </c>
      <c r="M18" s="6">
        <f>SUM(Kuukaudet!M18:X18)</f>
        <v>360</v>
      </c>
      <c r="N18" s="6">
        <f>SUM(Kuukaudet!N18:Y18)</f>
        <v>360</v>
      </c>
      <c r="O18" s="6">
        <f>SUM(Kuukaudet!O18:Z18)</f>
        <v>360</v>
      </c>
      <c r="P18" s="27">
        <f>SUM(Kuukaudet!P18:AA18)</f>
        <v>360</v>
      </c>
      <c r="Q18" s="27">
        <f>SUM(Kuukaudet!Q18:AB18)</f>
        <v>360</v>
      </c>
      <c r="R18" s="27">
        <f>SUM(Kuukaudet!R18:AC18)</f>
        <v>360</v>
      </c>
      <c r="S18" s="27">
        <f>SUM(Kuukaudet!S18:AD18)</f>
        <v>360</v>
      </c>
      <c r="T18" s="27">
        <f>SUM(Kuukaudet!T18:AE18)</f>
        <v>360</v>
      </c>
      <c r="U18" s="27">
        <f>SUM(Kuukaudet!U18:AF18)</f>
        <v>360</v>
      </c>
      <c r="V18" s="27">
        <f>SUM(Kuukaudet!V18:AG18)</f>
        <v>360</v>
      </c>
      <c r="W18" s="27">
        <f>SUM(Kuukaudet!W18:AH18)</f>
        <v>360</v>
      </c>
      <c r="X18" s="27">
        <f>SUM(Kuukaudet!X18:AI18)</f>
        <v>360</v>
      </c>
      <c r="Y18" s="27">
        <f>SUM(Kuukaudet!Y18:AJ18)</f>
        <v>360</v>
      </c>
      <c r="Z18" s="27">
        <f>SUM(Kuukaudet!Z18:AK18)</f>
        <v>360</v>
      </c>
      <c r="AA18" s="27">
        <f>SUM(Kuukaudet!AA18:AL18)</f>
        <v>360</v>
      </c>
    </row>
    <row r="19" spans="2:27">
      <c r="B19" t="s">
        <v>52</v>
      </c>
      <c r="C19">
        <f>SUM(Kuukaudet!C19:N19)</f>
        <v>360</v>
      </c>
      <c r="D19" s="6">
        <f>SUM(Kuukaudet!D19:O19)</f>
        <v>360</v>
      </c>
      <c r="E19" s="6">
        <f>SUM(Kuukaudet!E19:P19)</f>
        <v>360</v>
      </c>
      <c r="F19" s="6">
        <f>SUM(Kuukaudet!F19:Q19)</f>
        <v>360</v>
      </c>
      <c r="G19" s="6">
        <f>SUM(Kuukaudet!G19:R19)</f>
        <v>360</v>
      </c>
      <c r="H19" s="6">
        <f>SUM(Kuukaudet!H19:S19)</f>
        <v>360</v>
      </c>
      <c r="I19" s="6">
        <f>SUM(Kuukaudet!I19:T19)</f>
        <v>360</v>
      </c>
      <c r="J19" s="6">
        <f>SUM(Kuukaudet!J19:U19)</f>
        <v>360</v>
      </c>
      <c r="K19" s="6">
        <f>SUM(Kuukaudet!K19:V19)</f>
        <v>360</v>
      </c>
      <c r="L19" s="6">
        <f>SUM(Kuukaudet!L19:W19)</f>
        <v>360</v>
      </c>
      <c r="M19" s="6">
        <f>SUM(Kuukaudet!M19:X19)</f>
        <v>360</v>
      </c>
      <c r="N19" s="6">
        <f>SUM(Kuukaudet!N19:Y19)</f>
        <v>360</v>
      </c>
      <c r="O19" s="6">
        <f>SUM(Kuukaudet!O19:Z19)</f>
        <v>360</v>
      </c>
      <c r="P19" s="27">
        <f>SUM(Kuukaudet!P19:AA19)</f>
        <v>360</v>
      </c>
      <c r="Q19" s="27">
        <f>SUM(Kuukaudet!Q19:AB19)</f>
        <v>360</v>
      </c>
      <c r="R19" s="27">
        <f>SUM(Kuukaudet!R19:AC19)</f>
        <v>360</v>
      </c>
      <c r="S19" s="27">
        <f>SUM(Kuukaudet!S19:AD19)</f>
        <v>360</v>
      </c>
      <c r="T19" s="27">
        <f>SUM(Kuukaudet!T19:AE19)</f>
        <v>360</v>
      </c>
      <c r="U19" s="27">
        <f>SUM(Kuukaudet!U19:AF19)</f>
        <v>360</v>
      </c>
      <c r="V19" s="27">
        <f>SUM(Kuukaudet!V19:AG19)</f>
        <v>360</v>
      </c>
      <c r="W19" s="27">
        <f>SUM(Kuukaudet!W19:AH19)</f>
        <v>360</v>
      </c>
      <c r="X19" s="27">
        <f>SUM(Kuukaudet!X19:AI19)</f>
        <v>360</v>
      </c>
      <c r="Y19" s="27">
        <f>SUM(Kuukaudet!Y19:AJ19)</f>
        <v>360</v>
      </c>
      <c r="Z19" s="27">
        <f>SUM(Kuukaudet!Z19:AK19)</f>
        <v>360</v>
      </c>
      <c r="AA19" s="27">
        <f>SUM(Kuukaudet!AA19:AL19)</f>
        <v>360</v>
      </c>
    </row>
    <row r="20" spans="2:27">
      <c r="B20" s="11" t="s">
        <v>6</v>
      </c>
      <c r="C20" s="11">
        <f>SUM(C16:C19)</f>
        <v>1440</v>
      </c>
      <c r="D20" s="11">
        <f>SUM(D16:D19)</f>
        <v>1440</v>
      </c>
      <c r="E20" s="11">
        <f t="shared" ref="E20:P20" si="18">SUM(E16:E19)</f>
        <v>1440</v>
      </c>
      <c r="F20" s="11">
        <f t="shared" si="18"/>
        <v>1440</v>
      </c>
      <c r="G20" s="11">
        <f t="shared" si="18"/>
        <v>1440</v>
      </c>
      <c r="H20" s="11">
        <f t="shared" si="18"/>
        <v>1440</v>
      </c>
      <c r="I20" s="11">
        <f t="shared" si="18"/>
        <v>1440</v>
      </c>
      <c r="J20" s="11">
        <f t="shared" si="18"/>
        <v>1440</v>
      </c>
      <c r="K20" s="11">
        <f t="shared" si="18"/>
        <v>1440</v>
      </c>
      <c r="L20" s="11">
        <f t="shared" si="18"/>
        <v>1440</v>
      </c>
      <c r="M20" s="11">
        <f t="shared" si="18"/>
        <v>1440</v>
      </c>
      <c r="N20" s="11">
        <f t="shared" si="18"/>
        <v>1440</v>
      </c>
      <c r="O20" s="11">
        <f t="shared" si="18"/>
        <v>1440</v>
      </c>
      <c r="P20" s="11">
        <f t="shared" si="18"/>
        <v>1440</v>
      </c>
      <c r="Q20" s="11">
        <f t="shared" ref="Q20" si="19">SUM(Q16:Q19)</f>
        <v>1440</v>
      </c>
      <c r="R20" s="11">
        <f t="shared" ref="R20" si="20">SUM(R16:R19)</f>
        <v>1440</v>
      </c>
      <c r="S20" s="11">
        <f t="shared" ref="S20" si="21">SUM(S16:S19)</f>
        <v>1440</v>
      </c>
      <c r="T20" s="11">
        <f t="shared" ref="T20" si="22">SUM(T16:T19)</f>
        <v>1440</v>
      </c>
      <c r="U20" s="11">
        <f t="shared" ref="U20" si="23">SUM(U16:U19)</f>
        <v>1440</v>
      </c>
      <c r="V20" s="11">
        <f t="shared" ref="V20" si="24">SUM(V16:V19)</f>
        <v>1440</v>
      </c>
      <c r="W20" s="11">
        <f t="shared" ref="W20" si="25">SUM(W16:W19)</f>
        <v>1440</v>
      </c>
      <c r="X20" s="11">
        <f t="shared" ref="X20" si="26">SUM(X16:X19)</f>
        <v>1440</v>
      </c>
      <c r="Y20" s="11">
        <f t="shared" ref="Y20" si="27">SUM(Y16:Y19)</f>
        <v>1440</v>
      </c>
      <c r="Z20" s="11">
        <f t="shared" ref="Z20" si="28">SUM(Z16:Z19)</f>
        <v>1440</v>
      </c>
      <c r="AA20" s="11">
        <f t="shared" ref="AA20" si="29">SUM(AA16:AA19)</f>
        <v>1440</v>
      </c>
    </row>
    <row r="21" spans="2:27">
      <c r="B21" s="11" t="s">
        <v>7</v>
      </c>
      <c r="C21" s="11">
        <f t="shared" ref="C21:D21" si="30">C14-C20</f>
        <v>2200</v>
      </c>
      <c r="D21" s="11">
        <f t="shared" si="30"/>
        <v>1920</v>
      </c>
      <c r="E21" s="11">
        <f t="shared" ref="E21:O21" si="31">E14-E20</f>
        <v>1820</v>
      </c>
      <c r="F21" s="11">
        <f t="shared" si="31"/>
        <v>1920</v>
      </c>
      <c r="G21" s="11">
        <f t="shared" si="31"/>
        <v>1920</v>
      </c>
      <c r="H21" s="11">
        <f t="shared" si="31"/>
        <v>1920</v>
      </c>
      <c r="I21" s="11">
        <f t="shared" si="31"/>
        <v>1920</v>
      </c>
      <c r="J21" s="11">
        <f t="shared" si="31"/>
        <v>1920</v>
      </c>
      <c r="K21" s="11">
        <f t="shared" si="31"/>
        <v>1920</v>
      </c>
      <c r="L21" s="11">
        <f t="shared" si="31"/>
        <v>1920</v>
      </c>
      <c r="M21" s="11">
        <f t="shared" si="31"/>
        <v>1920</v>
      </c>
      <c r="N21" s="11">
        <f t="shared" si="31"/>
        <v>1920</v>
      </c>
      <c r="O21" s="11">
        <f t="shared" si="31"/>
        <v>1920</v>
      </c>
      <c r="P21" s="11">
        <f t="shared" ref="P21:AA21" si="32">P14-P20</f>
        <v>1920</v>
      </c>
      <c r="Q21" s="11">
        <f t="shared" si="32"/>
        <v>1920</v>
      </c>
      <c r="R21" s="11">
        <f t="shared" si="32"/>
        <v>1920</v>
      </c>
      <c r="S21" s="11">
        <f t="shared" si="32"/>
        <v>1920</v>
      </c>
      <c r="T21" s="11">
        <f t="shared" si="32"/>
        <v>1920</v>
      </c>
      <c r="U21" s="11">
        <f t="shared" si="32"/>
        <v>1920</v>
      </c>
      <c r="V21" s="11">
        <f t="shared" si="32"/>
        <v>1920</v>
      </c>
      <c r="W21" s="11">
        <f t="shared" si="32"/>
        <v>1920</v>
      </c>
      <c r="X21" s="11">
        <f t="shared" si="32"/>
        <v>1920</v>
      </c>
      <c r="Y21" s="11">
        <f t="shared" si="32"/>
        <v>1920</v>
      </c>
      <c r="Z21" s="11">
        <f t="shared" si="32"/>
        <v>1920</v>
      </c>
      <c r="AA21" s="11">
        <f t="shared" si="32"/>
        <v>1820</v>
      </c>
    </row>
    <row r="22" spans="2:27">
      <c r="B22" s="11" t="s">
        <v>8</v>
      </c>
      <c r="C22" s="11">
        <f t="shared" ref="C22:D22" si="33">IF(C$7=0,"",C21/C10)</f>
        <v>0.30555555555555558</v>
      </c>
      <c r="D22" s="11">
        <f t="shared" si="33"/>
        <v>0.26666666666666666</v>
      </c>
      <c r="E22" s="11">
        <f t="shared" ref="E22:O22" si="34">IF(E$7=0,"",E21/E10)</f>
        <v>0.25277777777777777</v>
      </c>
      <c r="F22" s="11">
        <f t="shared" si="34"/>
        <v>0.26666666666666666</v>
      </c>
      <c r="G22" s="11">
        <f t="shared" si="34"/>
        <v>0.26666666666666666</v>
      </c>
      <c r="H22" s="11">
        <f t="shared" si="34"/>
        <v>0.26666666666666666</v>
      </c>
      <c r="I22" s="11">
        <f t="shared" si="34"/>
        <v>0.26666666666666666</v>
      </c>
      <c r="J22" s="11">
        <f t="shared" si="34"/>
        <v>0.26666666666666666</v>
      </c>
      <c r="K22" s="11">
        <f t="shared" si="34"/>
        <v>0.26666666666666666</v>
      </c>
      <c r="L22" s="11">
        <f t="shared" si="34"/>
        <v>0.26666666666666666</v>
      </c>
      <c r="M22" s="11">
        <f t="shared" si="34"/>
        <v>0.26666666666666666</v>
      </c>
      <c r="N22" s="11">
        <f t="shared" si="34"/>
        <v>0.26666666666666666</v>
      </c>
      <c r="O22" s="11">
        <f t="shared" si="34"/>
        <v>0.26666666666666666</v>
      </c>
      <c r="P22" s="11">
        <f t="shared" ref="P22:AA22" si="35">IF(P$7=0,"",P21/P10)</f>
        <v>0.26666666666666666</v>
      </c>
      <c r="Q22" s="11">
        <f t="shared" si="35"/>
        <v>0.26666666666666666</v>
      </c>
      <c r="R22" s="11">
        <f t="shared" si="35"/>
        <v>0.26666666666666666</v>
      </c>
      <c r="S22" s="11">
        <f t="shared" si="35"/>
        <v>0.26666666666666666</v>
      </c>
      <c r="T22" s="11">
        <f t="shared" si="35"/>
        <v>0.26666666666666666</v>
      </c>
      <c r="U22" s="11">
        <f t="shared" si="35"/>
        <v>0.26666666666666666</v>
      </c>
      <c r="V22" s="11">
        <f t="shared" si="35"/>
        <v>0.26666666666666666</v>
      </c>
      <c r="W22" s="11">
        <f t="shared" si="35"/>
        <v>0.26666666666666666</v>
      </c>
      <c r="X22" s="11">
        <f t="shared" si="35"/>
        <v>0.26666666666666666</v>
      </c>
      <c r="Y22" s="11">
        <f t="shared" si="35"/>
        <v>0.26666666666666666</v>
      </c>
      <c r="Z22" s="11">
        <f t="shared" si="35"/>
        <v>0.26666666666666666</v>
      </c>
      <c r="AA22" s="11">
        <f t="shared" si="35"/>
        <v>0.25277777777777777</v>
      </c>
    </row>
    <row r="24" spans="2:27">
      <c r="B24" t="s">
        <v>9</v>
      </c>
      <c r="C24">
        <f>SUM(Kuukaudet!C24:N24)</f>
        <v>165</v>
      </c>
      <c r="D24" s="6">
        <f>SUM(Kuukaudet!D24:O24)</f>
        <v>175</v>
      </c>
      <c r="E24" s="6">
        <f>SUM(Kuukaudet!E24:P24)</f>
        <v>186</v>
      </c>
      <c r="F24" s="6">
        <f>SUM(Kuukaudet!F24:Q24)</f>
        <v>198</v>
      </c>
      <c r="G24" s="6">
        <f>SUM(Kuukaudet!G24:R24)</f>
        <v>210</v>
      </c>
      <c r="H24" s="6">
        <f>SUM(Kuukaudet!H24:S24)</f>
        <v>222</v>
      </c>
      <c r="I24" s="6">
        <f>SUM(Kuukaudet!I24:T24)</f>
        <v>234</v>
      </c>
      <c r="J24" s="6">
        <f>SUM(Kuukaudet!J24:U24)</f>
        <v>246</v>
      </c>
      <c r="K24" s="6">
        <f>SUM(Kuukaudet!K24:V24)</f>
        <v>258</v>
      </c>
      <c r="L24" s="6">
        <f>SUM(Kuukaudet!L24:W24)</f>
        <v>270</v>
      </c>
      <c r="M24" s="6">
        <f>SUM(Kuukaudet!M24:X24)</f>
        <v>282</v>
      </c>
      <c r="N24" s="6">
        <f>SUM(Kuukaudet!N24:Y24)</f>
        <v>294</v>
      </c>
      <c r="O24" s="6">
        <f>SUM(Kuukaudet!O24:Z24)</f>
        <v>306</v>
      </c>
      <c r="P24" s="27">
        <f>SUM(Kuukaudet!P24:AA24)</f>
        <v>318</v>
      </c>
      <c r="Q24" s="27">
        <f>SUM(Kuukaudet!Q24:AB24)</f>
        <v>330</v>
      </c>
      <c r="R24" s="27">
        <f>SUM(Kuukaudet!R24:AC24)</f>
        <v>342</v>
      </c>
      <c r="S24" s="27">
        <f>SUM(Kuukaudet!S24:AD24)</f>
        <v>354</v>
      </c>
      <c r="T24" s="27">
        <f>SUM(Kuukaudet!T24:AE24)</f>
        <v>366</v>
      </c>
      <c r="U24" s="27">
        <f>SUM(Kuukaudet!U24:AF24)</f>
        <v>378</v>
      </c>
      <c r="V24" s="27">
        <f>SUM(Kuukaudet!V24:AG24)</f>
        <v>390</v>
      </c>
      <c r="W24" s="27">
        <f>SUM(Kuukaudet!W24:AH24)</f>
        <v>402</v>
      </c>
      <c r="X24" s="27">
        <f>SUM(Kuukaudet!X24:AI24)</f>
        <v>414</v>
      </c>
      <c r="Y24" s="27">
        <f>SUM(Kuukaudet!Y24:AJ24)</f>
        <v>426</v>
      </c>
      <c r="Z24" s="27">
        <f>SUM(Kuukaudet!Z24:AK24)</f>
        <v>438</v>
      </c>
      <c r="AA24" s="27">
        <f>SUM(Kuukaudet!AA24:AL24)</f>
        <v>450</v>
      </c>
    </row>
    <row r="25" spans="2:27">
      <c r="B25" s="11" t="s">
        <v>10</v>
      </c>
      <c r="C25" s="11">
        <f t="shared" ref="C25:D25" si="36">C21-C24</f>
        <v>2035</v>
      </c>
      <c r="D25" s="11">
        <f t="shared" si="36"/>
        <v>1745</v>
      </c>
      <c r="E25" s="11">
        <f t="shared" ref="E25:O25" si="37">E21-E24</f>
        <v>1634</v>
      </c>
      <c r="F25" s="11">
        <f t="shared" si="37"/>
        <v>1722</v>
      </c>
      <c r="G25" s="11">
        <f t="shared" si="37"/>
        <v>1710</v>
      </c>
      <c r="H25" s="11">
        <f t="shared" si="37"/>
        <v>1698</v>
      </c>
      <c r="I25" s="11">
        <f t="shared" si="37"/>
        <v>1686</v>
      </c>
      <c r="J25" s="11">
        <f t="shared" si="37"/>
        <v>1674</v>
      </c>
      <c r="K25" s="11">
        <f t="shared" si="37"/>
        <v>1662</v>
      </c>
      <c r="L25" s="11">
        <f t="shared" si="37"/>
        <v>1650</v>
      </c>
      <c r="M25" s="11">
        <f t="shared" si="37"/>
        <v>1638</v>
      </c>
      <c r="N25" s="11">
        <f t="shared" si="37"/>
        <v>1626</v>
      </c>
      <c r="O25" s="11">
        <f t="shared" si="37"/>
        <v>1614</v>
      </c>
      <c r="P25" s="11">
        <f t="shared" ref="P25:AA25" si="38">P21-P24</f>
        <v>1602</v>
      </c>
      <c r="Q25" s="11">
        <f t="shared" si="38"/>
        <v>1590</v>
      </c>
      <c r="R25" s="11">
        <f t="shared" si="38"/>
        <v>1578</v>
      </c>
      <c r="S25" s="11">
        <f t="shared" si="38"/>
        <v>1566</v>
      </c>
      <c r="T25" s="11">
        <f t="shared" si="38"/>
        <v>1554</v>
      </c>
      <c r="U25" s="11">
        <f t="shared" si="38"/>
        <v>1542</v>
      </c>
      <c r="V25" s="11">
        <f t="shared" si="38"/>
        <v>1530</v>
      </c>
      <c r="W25" s="11">
        <f t="shared" si="38"/>
        <v>1518</v>
      </c>
      <c r="X25" s="11">
        <f t="shared" si="38"/>
        <v>1506</v>
      </c>
      <c r="Y25" s="11">
        <f t="shared" si="38"/>
        <v>1494</v>
      </c>
      <c r="Z25" s="11">
        <f t="shared" si="38"/>
        <v>1482</v>
      </c>
      <c r="AA25" s="11">
        <f t="shared" si="38"/>
        <v>1370</v>
      </c>
    </row>
    <row r="27" spans="2:27">
      <c r="B27" t="s">
        <v>11</v>
      </c>
      <c r="C27">
        <f>SUM(Kuukaudet!C27:N27)</f>
        <v>60</v>
      </c>
      <c r="D27" s="6">
        <f>SUM(Kuukaudet!D27:O27)</f>
        <v>60</v>
      </c>
      <c r="E27" s="6">
        <f>SUM(Kuukaudet!E27:P27)</f>
        <v>60</v>
      </c>
      <c r="F27" s="6">
        <f>SUM(Kuukaudet!F27:Q27)</f>
        <v>60</v>
      </c>
      <c r="G27" s="6">
        <f>SUM(Kuukaudet!G27:R27)</f>
        <v>60</v>
      </c>
      <c r="H27" s="6">
        <f>SUM(Kuukaudet!H27:S27)</f>
        <v>60</v>
      </c>
      <c r="I27" s="6">
        <f>SUM(Kuukaudet!I27:T27)</f>
        <v>60</v>
      </c>
      <c r="J27" s="6">
        <f>SUM(Kuukaudet!J27:U27)</f>
        <v>60</v>
      </c>
      <c r="K27" s="6">
        <f>SUM(Kuukaudet!K27:V27)</f>
        <v>60</v>
      </c>
      <c r="L27" s="6">
        <f>SUM(Kuukaudet!L27:W27)</f>
        <v>60</v>
      </c>
      <c r="M27" s="6">
        <f>SUM(Kuukaudet!M27:X27)</f>
        <v>60</v>
      </c>
      <c r="N27" s="6">
        <f>SUM(Kuukaudet!N27:Y27)</f>
        <v>60</v>
      </c>
      <c r="O27" s="6">
        <f>SUM(Kuukaudet!O27:Z27)</f>
        <v>60</v>
      </c>
      <c r="P27" s="27">
        <f>SUM(Kuukaudet!P27:AA27)</f>
        <v>60</v>
      </c>
      <c r="Q27" s="27">
        <f>SUM(Kuukaudet!Q27:AB27)</f>
        <v>60</v>
      </c>
      <c r="R27" s="27">
        <f>SUM(Kuukaudet!R27:AC27)</f>
        <v>60</v>
      </c>
      <c r="S27" s="27">
        <f>SUM(Kuukaudet!S27:AD27)</f>
        <v>60</v>
      </c>
      <c r="T27" s="27">
        <f>SUM(Kuukaudet!T27:AE27)</f>
        <v>60</v>
      </c>
      <c r="U27" s="27">
        <f>SUM(Kuukaudet!U27:AF27)</f>
        <v>60</v>
      </c>
      <c r="V27" s="27">
        <f>SUM(Kuukaudet!V27:AG27)</f>
        <v>60</v>
      </c>
      <c r="W27" s="27">
        <f>SUM(Kuukaudet!W27:AH27)</f>
        <v>60</v>
      </c>
      <c r="X27" s="27">
        <f>SUM(Kuukaudet!X27:AI27)</f>
        <v>60</v>
      </c>
      <c r="Y27" s="27">
        <f>SUM(Kuukaudet!Y27:AJ27)</f>
        <v>60</v>
      </c>
      <c r="Z27" s="27">
        <f>SUM(Kuukaudet!Z27:AK27)</f>
        <v>60</v>
      </c>
      <c r="AA27" s="27">
        <f>SUM(Kuukaudet!AA27:AL27)</f>
        <v>60</v>
      </c>
    </row>
    <row r="28" spans="2:27">
      <c r="B28" t="s">
        <v>12</v>
      </c>
      <c r="C28">
        <f>SUM(Kuukaudet!C28:N28)</f>
        <v>60</v>
      </c>
      <c r="D28" s="6">
        <f>SUM(Kuukaudet!D28:O28)</f>
        <v>60</v>
      </c>
      <c r="E28" s="6">
        <f>SUM(Kuukaudet!E28:P28)</f>
        <v>60</v>
      </c>
      <c r="F28" s="6">
        <f>SUM(Kuukaudet!F28:Q28)</f>
        <v>60</v>
      </c>
      <c r="G28" s="6">
        <f>SUM(Kuukaudet!G28:R28)</f>
        <v>60</v>
      </c>
      <c r="H28" s="6">
        <f>SUM(Kuukaudet!H28:S28)</f>
        <v>60</v>
      </c>
      <c r="I28" s="6">
        <f>SUM(Kuukaudet!I28:T28)</f>
        <v>60</v>
      </c>
      <c r="J28" s="6">
        <f>SUM(Kuukaudet!J28:U28)</f>
        <v>60</v>
      </c>
      <c r="K28" s="6">
        <f>SUM(Kuukaudet!K28:V28)</f>
        <v>60</v>
      </c>
      <c r="L28" s="6">
        <f>SUM(Kuukaudet!L28:W28)</f>
        <v>60</v>
      </c>
      <c r="M28" s="6">
        <f>SUM(Kuukaudet!M28:X28)</f>
        <v>60</v>
      </c>
      <c r="N28" s="6">
        <f>SUM(Kuukaudet!N28:Y28)</f>
        <v>60</v>
      </c>
      <c r="O28" s="6">
        <f>SUM(Kuukaudet!O28:Z28)</f>
        <v>60</v>
      </c>
      <c r="P28" s="27">
        <f>SUM(Kuukaudet!P28:AA28)</f>
        <v>60</v>
      </c>
      <c r="Q28" s="27">
        <f>SUM(Kuukaudet!Q28:AB28)</f>
        <v>60</v>
      </c>
      <c r="R28" s="27">
        <f>SUM(Kuukaudet!R28:AC28)</f>
        <v>60</v>
      </c>
      <c r="S28" s="27">
        <f>SUM(Kuukaudet!S28:AD28)</f>
        <v>60</v>
      </c>
      <c r="T28" s="27">
        <f>SUM(Kuukaudet!T28:AE28)</f>
        <v>60</v>
      </c>
      <c r="U28" s="27">
        <f>SUM(Kuukaudet!U28:AF28)</f>
        <v>60</v>
      </c>
      <c r="V28" s="27">
        <f>SUM(Kuukaudet!V28:AG28)</f>
        <v>60</v>
      </c>
      <c r="W28" s="27">
        <f>SUM(Kuukaudet!W28:AH28)</f>
        <v>60</v>
      </c>
      <c r="X28" s="27">
        <f>SUM(Kuukaudet!X28:AI28)</f>
        <v>60</v>
      </c>
      <c r="Y28" s="27">
        <f>SUM(Kuukaudet!Y28:AJ28)</f>
        <v>60</v>
      </c>
      <c r="Z28" s="27">
        <f>SUM(Kuukaudet!Z28:AK28)</f>
        <v>60</v>
      </c>
      <c r="AA28" s="27">
        <f>SUM(Kuukaudet!AA28:AL28)</f>
        <v>60</v>
      </c>
    </row>
    <row r="29" spans="2:27">
      <c r="B29" t="s">
        <v>13</v>
      </c>
      <c r="C29">
        <f>SUM(Kuukaudet!C29:N29)</f>
        <v>72</v>
      </c>
      <c r="D29" s="6">
        <f>SUM(Kuukaudet!D29:O29)</f>
        <v>72</v>
      </c>
      <c r="E29" s="6">
        <f>SUM(Kuukaudet!E29:P29)</f>
        <v>72</v>
      </c>
      <c r="F29" s="6">
        <f>SUM(Kuukaudet!F29:Q29)</f>
        <v>72</v>
      </c>
      <c r="G29" s="6">
        <f>SUM(Kuukaudet!G29:R29)</f>
        <v>72</v>
      </c>
      <c r="H29" s="6">
        <f>SUM(Kuukaudet!H29:S29)</f>
        <v>72</v>
      </c>
      <c r="I29" s="6">
        <f>SUM(Kuukaudet!I29:T29)</f>
        <v>72</v>
      </c>
      <c r="J29" s="6">
        <f>SUM(Kuukaudet!J29:U29)</f>
        <v>72</v>
      </c>
      <c r="K29" s="6">
        <f>SUM(Kuukaudet!K29:V29)</f>
        <v>72</v>
      </c>
      <c r="L29" s="6">
        <f>SUM(Kuukaudet!L29:W29)</f>
        <v>72</v>
      </c>
      <c r="M29" s="6">
        <f>SUM(Kuukaudet!M29:X29)</f>
        <v>72</v>
      </c>
      <c r="N29" s="6">
        <f>SUM(Kuukaudet!N29:Y29)</f>
        <v>72</v>
      </c>
      <c r="O29" s="6">
        <f>SUM(Kuukaudet!O29:Z29)</f>
        <v>72</v>
      </c>
      <c r="P29" s="27">
        <f>SUM(Kuukaudet!P29:AA29)</f>
        <v>72</v>
      </c>
      <c r="Q29" s="27">
        <f>SUM(Kuukaudet!Q29:AB29)</f>
        <v>72</v>
      </c>
      <c r="R29" s="27">
        <f>SUM(Kuukaudet!R29:AC29)</f>
        <v>72</v>
      </c>
      <c r="S29" s="27">
        <f>SUM(Kuukaudet!S29:AD29)</f>
        <v>72</v>
      </c>
      <c r="T29" s="27">
        <f>SUM(Kuukaudet!T29:AE29)</f>
        <v>72</v>
      </c>
      <c r="U29" s="27">
        <f>SUM(Kuukaudet!U29:AF29)</f>
        <v>72</v>
      </c>
      <c r="V29" s="27">
        <f>SUM(Kuukaudet!V29:AG29)</f>
        <v>72</v>
      </c>
      <c r="W29" s="27">
        <f>SUM(Kuukaudet!W29:AH29)</f>
        <v>72</v>
      </c>
      <c r="X29" s="27">
        <f>SUM(Kuukaudet!X29:AI29)</f>
        <v>72</v>
      </c>
      <c r="Y29" s="27">
        <f>SUM(Kuukaudet!Y29:AJ29)</f>
        <v>72</v>
      </c>
      <c r="Z29" s="27">
        <f>SUM(Kuukaudet!Z29:AK29)</f>
        <v>72</v>
      </c>
      <c r="AA29" s="27">
        <f>SUM(Kuukaudet!AA29:AL29)</f>
        <v>72</v>
      </c>
    </row>
    <row r="30" spans="2:27">
      <c r="B30" s="11" t="s">
        <v>14</v>
      </c>
      <c r="C30" s="11">
        <f>C25+C27-C28-C29</f>
        <v>1963</v>
      </c>
      <c r="D30" s="11">
        <f>D25+D27-D28-D29</f>
        <v>1673</v>
      </c>
      <c r="E30" s="11">
        <f t="shared" ref="E30:P30" si="39">E25+E27-E28-E29</f>
        <v>1562</v>
      </c>
      <c r="F30" s="11">
        <f t="shared" si="39"/>
        <v>1650</v>
      </c>
      <c r="G30" s="11">
        <f t="shared" si="39"/>
        <v>1638</v>
      </c>
      <c r="H30" s="11">
        <f t="shared" si="39"/>
        <v>1626</v>
      </c>
      <c r="I30" s="11">
        <f t="shared" si="39"/>
        <v>1614</v>
      </c>
      <c r="J30" s="11">
        <f t="shared" si="39"/>
        <v>1602</v>
      </c>
      <c r="K30" s="11">
        <f t="shared" si="39"/>
        <v>1590</v>
      </c>
      <c r="L30" s="11">
        <f t="shared" si="39"/>
        <v>1578</v>
      </c>
      <c r="M30" s="11">
        <f t="shared" si="39"/>
        <v>1566</v>
      </c>
      <c r="N30" s="11">
        <f t="shared" si="39"/>
        <v>1554</v>
      </c>
      <c r="O30" s="11">
        <f t="shared" si="39"/>
        <v>1542</v>
      </c>
      <c r="P30" s="11">
        <f t="shared" si="39"/>
        <v>1530</v>
      </c>
      <c r="Q30" s="11">
        <f t="shared" ref="Q30" si="40">Q25+Q27-Q28-Q29</f>
        <v>1518</v>
      </c>
      <c r="R30" s="11">
        <f t="shared" ref="R30" si="41">R25+R27-R28-R29</f>
        <v>1506</v>
      </c>
      <c r="S30" s="11">
        <f t="shared" ref="S30" si="42">S25+S27-S28-S29</f>
        <v>1494</v>
      </c>
      <c r="T30" s="11">
        <f t="shared" ref="T30" si="43">T25+T27-T28-T29</f>
        <v>1482</v>
      </c>
      <c r="U30" s="11">
        <f t="shared" ref="U30" si="44">U25+U27-U28-U29</f>
        <v>1470</v>
      </c>
      <c r="V30" s="11">
        <f t="shared" ref="V30" si="45">V25+V27-V28-V29</f>
        <v>1458</v>
      </c>
      <c r="W30" s="11">
        <f t="shared" ref="W30" si="46">W25+W27-W28-W29</f>
        <v>1446</v>
      </c>
      <c r="X30" s="11">
        <f t="shared" ref="X30" si="47">X25+X27-X28-X29</f>
        <v>1434</v>
      </c>
      <c r="Y30" s="11">
        <f t="shared" ref="Y30" si="48">Y25+Y27-Y28-Y29</f>
        <v>1422</v>
      </c>
      <c r="Z30" s="11">
        <f t="shared" ref="Z30" si="49">Z25+Z27-Z28-Z29</f>
        <v>1410</v>
      </c>
      <c r="AA30" s="11">
        <f t="shared" ref="AA30" si="50">AA25+AA27-AA28-AA29</f>
        <v>1298</v>
      </c>
    </row>
    <row r="32" spans="2:27">
      <c r="B32" t="s">
        <v>15</v>
      </c>
      <c r="C32">
        <f>SUM(Kuukaudet!C32:N32)</f>
        <v>525</v>
      </c>
      <c r="D32" s="6">
        <f>SUM(Kuukaudet!D32:O32)</f>
        <v>535</v>
      </c>
      <c r="E32" s="6">
        <f>SUM(Kuukaudet!E32:P32)</f>
        <v>546</v>
      </c>
      <c r="F32" s="6">
        <f>SUM(Kuukaudet!F32:Q32)</f>
        <v>558</v>
      </c>
      <c r="G32" s="6">
        <f>SUM(Kuukaudet!G32:R32)</f>
        <v>570</v>
      </c>
      <c r="H32" s="6">
        <f>SUM(Kuukaudet!H32:S32)</f>
        <v>582</v>
      </c>
      <c r="I32" s="6">
        <f>SUM(Kuukaudet!I32:T32)</f>
        <v>594</v>
      </c>
      <c r="J32" s="6">
        <f>SUM(Kuukaudet!J32:U32)</f>
        <v>606</v>
      </c>
      <c r="K32" s="6">
        <f>SUM(Kuukaudet!K32:V32)</f>
        <v>618</v>
      </c>
      <c r="L32" s="6">
        <f>SUM(Kuukaudet!L32:W32)</f>
        <v>630</v>
      </c>
      <c r="M32" s="6">
        <f>SUM(Kuukaudet!M32:X32)</f>
        <v>642</v>
      </c>
      <c r="N32" s="6">
        <f>SUM(Kuukaudet!N32:Y32)</f>
        <v>654</v>
      </c>
      <c r="O32" s="6">
        <f>SUM(Kuukaudet!O32:Z32)</f>
        <v>666</v>
      </c>
      <c r="P32" s="27">
        <f>SUM(Kuukaudet!P32:AA32)</f>
        <v>678</v>
      </c>
      <c r="Q32" s="27">
        <f>SUM(Kuukaudet!Q32:AB32)</f>
        <v>690</v>
      </c>
      <c r="R32" s="27">
        <f>SUM(Kuukaudet!R32:AC32)</f>
        <v>702</v>
      </c>
      <c r="S32" s="27">
        <f>SUM(Kuukaudet!S32:AD32)</f>
        <v>714</v>
      </c>
      <c r="T32" s="27">
        <f>SUM(Kuukaudet!T32:AE32)</f>
        <v>726</v>
      </c>
      <c r="U32" s="27">
        <f>SUM(Kuukaudet!U32:AF32)</f>
        <v>738</v>
      </c>
      <c r="V32" s="27">
        <f>SUM(Kuukaudet!V32:AG32)</f>
        <v>750</v>
      </c>
      <c r="W32" s="27">
        <f>SUM(Kuukaudet!W32:AH32)</f>
        <v>762</v>
      </c>
      <c r="X32" s="27">
        <f>SUM(Kuukaudet!X32:AI32)</f>
        <v>774</v>
      </c>
      <c r="Y32" s="27">
        <f>SUM(Kuukaudet!Y32:AJ32)</f>
        <v>786</v>
      </c>
      <c r="Z32" s="27">
        <f>SUM(Kuukaudet!Z32:AK32)</f>
        <v>798</v>
      </c>
      <c r="AA32" s="27">
        <f>SUM(Kuukaudet!AA32:AL32)</f>
        <v>810</v>
      </c>
    </row>
    <row r="33" spans="1:27">
      <c r="B33" s="11" t="s">
        <v>16</v>
      </c>
      <c r="C33" s="11">
        <f t="shared" ref="C33:D33" si="51">C30+C32</f>
        <v>2488</v>
      </c>
      <c r="D33" s="11">
        <f t="shared" si="51"/>
        <v>2208</v>
      </c>
      <c r="E33" s="11">
        <f t="shared" ref="E33:O33" si="52">E30+E32</f>
        <v>2108</v>
      </c>
      <c r="F33" s="11">
        <f t="shared" si="52"/>
        <v>2208</v>
      </c>
      <c r="G33" s="11">
        <f t="shared" si="52"/>
        <v>2208</v>
      </c>
      <c r="H33" s="11">
        <f t="shared" si="52"/>
        <v>2208</v>
      </c>
      <c r="I33" s="11">
        <f t="shared" si="52"/>
        <v>2208</v>
      </c>
      <c r="J33" s="11">
        <f t="shared" si="52"/>
        <v>2208</v>
      </c>
      <c r="K33" s="11">
        <f t="shared" si="52"/>
        <v>2208</v>
      </c>
      <c r="L33" s="11">
        <f t="shared" si="52"/>
        <v>2208</v>
      </c>
      <c r="M33" s="11">
        <f t="shared" si="52"/>
        <v>2208</v>
      </c>
      <c r="N33" s="11">
        <f t="shared" si="52"/>
        <v>2208</v>
      </c>
      <c r="O33" s="11">
        <f t="shared" si="52"/>
        <v>2208</v>
      </c>
      <c r="P33" s="11">
        <f t="shared" ref="P33:AA33" si="53">P30+P32</f>
        <v>2208</v>
      </c>
      <c r="Q33" s="11">
        <f t="shared" si="53"/>
        <v>2208</v>
      </c>
      <c r="R33" s="11">
        <f t="shared" si="53"/>
        <v>2208</v>
      </c>
      <c r="S33" s="11">
        <f t="shared" si="53"/>
        <v>2208</v>
      </c>
      <c r="T33" s="11">
        <f t="shared" si="53"/>
        <v>2208</v>
      </c>
      <c r="U33" s="11">
        <f t="shared" si="53"/>
        <v>2208</v>
      </c>
      <c r="V33" s="11">
        <f t="shared" si="53"/>
        <v>2208</v>
      </c>
      <c r="W33" s="11">
        <f t="shared" si="53"/>
        <v>2208</v>
      </c>
      <c r="X33" s="11">
        <f t="shared" si="53"/>
        <v>2208</v>
      </c>
      <c r="Y33" s="11">
        <f t="shared" si="53"/>
        <v>2208</v>
      </c>
      <c r="Z33" s="11">
        <f t="shared" si="53"/>
        <v>2208</v>
      </c>
      <c r="AA33" s="11">
        <f t="shared" si="53"/>
        <v>2108</v>
      </c>
    </row>
    <row r="34" spans="1:27" ht="15">
      <c r="A34" s="9" t="s">
        <v>53</v>
      </c>
    </row>
    <row r="35" spans="1:27" ht="23.25">
      <c r="A35" s="9" t="s">
        <v>54</v>
      </c>
      <c r="B35" s="8" t="s">
        <v>17</v>
      </c>
    </row>
    <row r="36" spans="1:27">
      <c r="A36">
        <v>200</v>
      </c>
      <c r="B36" t="s">
        <v>18</v>
      </c>
      <c r="C36">
        <f>+Kuukaudet!N45</f>
        <v>200</v>
      </c>
      <c r="D36" s="6">
        <f>+Kuukaudet!O45</f>
        <v>200</v>
      </c>
      <c r="E36" s="6">
        <f>+Kuukaudet!P45</f>
        <v>200</v>
      </c>
      <c r="F36" s="6">
        <f>+Kuukaudet!Q45</f>
        <v>200</v>
      </c>
      <c r="G36" s="6">
        <f>+Kuukaudet!R45</f>
        <v>200</v>
      </c>
      <c r="H36" s="6">
        <f>+Kuukaudet!S45</f>
        <v>200</v>
      </c>
      <c r="I36" s="6">
        <f>+Kuukaudet!T45</f>
        <v>200</v>
      </c>
      <c r="J36" s="6">
        <f>+Kuukaudet!U45</f>
        <v>200</v>
      </c>
      <c r="K36" s="6">
        <f>+Kuukaudet!V45</f>
        <v>200</v>
      </c>
      <c r="L36" s="6">
        <f>+Kuukaudet!W45</f>
        <v>200</v>
      </c>
      <c r="M36" s="6">
        <f>+Kuukaudet!X45</f>
        <v>200</v>
      </c>
      <c r="N36" s="6">
        <f>+Kuukaudet!Y45</f>
        <v>200</v>
      </c>
      <c r="O36" s="6">
        <f>+Kuukaudet!Z45</f>
        <v>200</v>
      </c>
      <c r="P36" s="27">
        <f>+Kuukaudet!AA45</f>
        <v>200</v>
      </c>
      <c r="Q36" s="27">
        <f>+Kuukaudet!AB45</f>
        <v>200</v>
      </c>
      <c r="R36" s="27">
        <f>+Kuukaudet!AC45</f>
        <v>200</v>
      </c>
      <c r="S36" s="27">
        <f>+Kuukaudet!AD45</f>
        <v>200</v>
      </c>
      <c r="T36" s="27">
        <f>+Kuukaudet!AE45</f>
        <v>200</v>
      </c>
      <c r="U36" s="27">
        <f>+Kuukaudet!AF45</f>
        <v>200</v>
      </c>
      <c r="V36" s="27">
        <f>+Kuukaudet!AG45</f>
        <v>200</v>
      </c>
      <c r="W36" s="27">
        <f>+Kuukaudet!AH45</f>
        <v>200</v>
      </c>
      <c r="X36" s="27">
        <f>+Kuukaudet!AI45</f>
        <v>200</v>
      </c>
      <c r="Y36" s="27">
        <f>+Kuukaudet!AJ45</f>
        <v>200</v>
      </c>
      <c r="Z36" s="27">
        <f>+Kuukaudet!AK45</f>
        <v>200</v>
      </c>
      <c r="AA36" s="27">
        <f>+Kuukaudet!AL45</f>
        <v>200</v>
      </c>
    </row>
    <row r="37" spans="1:27">
      <c r="A37">
        <v>100</v>
      </c>
      <c r="B37" t="s">
        <v>19</v>
      </c>
      <c r="C37">
        <f>+Kuukaudet!N46</f>
        <v>20</v>
      </c>
      <c r="D37" s="6">
        <f>+Kuukaudet!O46</f>
        <v>20</v>
      </c>
      <c r="E37" s="6">
        <f>+Kuukaudet!P46</f>
        <v>20</v>
      </c>
      <c r="F37" s="6">
        <f>+Kuukaudet!Q46</f>
        <v>20</v>
      </c>
      <c r="G37" s="6">
        <f>+Kuukaudet!R46</f>
        <v>20</v>
      </c>
      <c r="H37" s="6">
        <f>+Kuukaudet!S46</f>
        <v>20</v>
      </c>
      <c r="I37" s="6">
        <f>+Kuukaudet!T46</f>
        <v>20</v>
      </c>
      <c r="J37" s="6">
        <f>+Kuukaudet!U46</f>
        <v>20</v>
      </c>
      <c r="K37" s="6">
        <f>+Kuukaudet!V46</f>
        <v>20</v>
      </c>
      <c r="L37" s="6">
        <f>+Kuukaudet!W46</f>
        <v>20</v>
      </c>
      <c r="M37" s="6">
        <f>+Kuukaudet!X46</f>
        <v>20</v>
      </c>
      <c r="N37" s="6">
        <f>+Kuukaudet!Y46</f>
        <v>20</v>
      </c>
      <c r="O37" s="6">
        <f>+Kuukaudet!Z46</f>
        <v>20</v>
      </c>
      <c r="P37" s="27">
        <f>+Kuukaudet!AA46</f>
        <v>20</v>
      </c>
      <c r="Q37" s="27">
        <f>+Kuukaudet!AB46</f>
        <v>20</v>
      </c>
      <c r="R37" s="27">
        <f>+Kuukaudet!AC46</f>
        <v>20</v>
      </c>
      <c r="S37" s="27">
        <f>+Kuukaudet!AD46</f>
        <v>20</v>
      </c>
      <c r="T37" s="27">
        <f>+Kuukaudet!AE46</f>
        <v>20</v>
      </c>
      <c r="U37" s="27">
        <f>+Kuukaudet!AF46</f>
        <v>20</v>
      </c>
      <c r="V37" s="27">
        <f>+Kuukaudet!AG46</f>
        <v>20</v>
      </c>
      <c r="W37" s="27">
        <f>+Kuukaudet!AH46</f>
        <v>20</v>
      </c>
      <c r="X37" s="27">
        <f>+Kuukaudet!AI46</f>
        <v>20</v>
      </c>
      <c r="Y37" s="27">
        <f>+Kuukaudet!AJ46</f>
        <v>20</v>
      </c>
      <c r="Z37" s="27">
        <f>+Kuukaudet!AK46</f>
        <v>20</v>
      </c>
      <c r="AA37" s="27">
        <f>+Kuukaudet!AL46</f>
        <v>20</v>
      </c>
    </row>
    <row r="38" spans="1:27">
      <c r="A38">
        <v>50</v>
      </c>
      <c r="B38" t="s">
        <v>20</v>
      </c>
      <c r="C38">
        <f>+Kuukaudet!N47</f>
        <v>10</v>
      </c>
      <c r="D38" s="6">
        <f>+Kuukaudet!O47</f>
        <v>2478</v>
      </c>
      <c r="E38" s="6">
        <f>+Kuukaudet!P47</f>
        <v>2478</v>
      </c>
      <c r="F38" s="6">
        <f>+Kuukaudet!Q47</f>
        <v>2478</v>
      </c>
      <c r="G38" s="6">
        <f>+Kuukaudet!R47</f>
        <v>2478</v>
      </c>
      <c r="H38" s="6">
        <f>+Kuukaudet!S47</f>
        <v>2478</v>
      </c>
      <c r="I38" s="6">
        <f>+Kuukaudet!T47</f>
        <v>2478</v>
      </c>
      <c r="J38" s="6">
        <f>+Kuukaudet!U47</f>
        <v>2478</v>
      </c>
      <c r="K38" s="6">
        <f>+Kuukaudet!V47</f>
        <v>2478</v>
      </c>
      <c r="L38" s="6">
        <f>+Kuukaudet!W47</f>
        <v>2478</v>
      </c>
      <c r="M38" s="6">
        <f>+Kuukaudet!X47</f>
        <v>2478</v>
      </c>
      <c r="N38" s="6">
        <f>+Kuukaudet!Y47</f>
        <v>2478</v>
      </c>
      <c r="O38" s="6">
        <f>+Kuukaudet!Z47</f>
        <v>2478</v>
      </c>
      <c r="P38" s="27">
        <f>+Kuukaudet!AA47</f>
        <v>4686</v>
      </c>
      <c r="Q38" s="27">
        <f>+Kuukaudet!AB47</f>
        <v>4686</v>
      </c>
      <c r="R38" s="27">
        <f>+Kuukaudet!AC47</f>
        <v>4686</v>
      </c>
      <c r="S38" s="27">
        <f>+Kuukaudet!AD47</f>
        <v>4686</v>
      </c>
      <c r="T38" s="27">
        <f>+Kuukaudet!AE47</f>
        <v>4686</v>
      </c>
      <c r="U38" s="27">
        <f>+Kuukaudet!AF47</f>
        <v>4686</v>
      </c>
      <c r="V38" s="27">
        <f>+Kuukaudet!AG47</f>
        <v>4686</v>
      </c>
      <c r="W38" s="27">
        <f>+Kuukaudet!AH47</f>
        <v>4686</v>
      </c>
      <c r="X38" s="27">
        <f>+Kuukaudet!AI47</f>
        <v>4686</v>
      </c>
      <c r="Y38" s="27">
        <f>+Kuukaudet!AJ47</f>
        <v>4686</v>
      </c>
      <c r="Z38" s="27">
        <f>+Kuukaudet!AK47</f>
        <v>4686</v>
      </c>
      <c r="AA38" s="27">
        <f>+Kuukaudet!AL47</f>
        <v>4686</v>
      </c>
    </row>
    <row r="39" spans="1:27">
      <c r="A39">
        <v>20</v>
      </c>
      <c r="B39" t="s">
        <v>21</v>
      </c>
      <c r="C39">
        <f>+Kuukaudet!N48</f>
        <v>2468</v>
      </c>
      <c r="D39" s="6">
        <f>+Kuukaudet!O48</f>
        <v>184</v>
      </c>
      <c r="E39" s="6">
        <f>+Kuukaudet!P48</f>
        <v>368</v>
      </c>
      <c r="F39" s="6">
        <f>+Kuukaudet!Q48</f>
        <v>552</v>
      </c>
      <c r="G39" s="6">
        <f>+Kuukaudet!R48</f>
        <v>736</v>
      </c>
      <c r="H39" s="6">
        <f>+Kuukaudet!S48</f>
        <v>920</v>
      </c>
      <c r="I39" s="6">
        <f>+Kuukaudet!T48</f>
        <v>1104</v>
      </c>
      <c r="J39" s="6">
        <f>+Kuukaudet!U48</f>
        <v>1288</v>
      </c>
      <c r="K39" s="6">
        <f>+Kuukaudet!V48</f>
        <v>1472</v>
      </c>
      <c r="L39" s="6">
        <f>+Kuukaudet!W48</f>
        <v>1656</v>
      </c>
      <c r="M39" s="6">
        <f>+Kuukaudet!X48</f>
        <v>1840</v>
      </c>
      <c r="N39" s="6">
        <f>+Kuukaudet!Y48</f>
        <v>2024</v>
      </c>
      <c r="O39" s="6">
        <f>+Kuukaudet!Z48</f>
        <v>2208</v>
      </c>
      <c r="P39" s="27">
        <f>+Kuukaudet!AA48</f>
        <v>184</v>
      </c>
      <c r="Q39" s="27">
        <f>+Kuukaudet!AB48</f>
        <v>368</v>
      </c>
      <c r="R39" s="27">
        <f>+Kuukaudet!AC48</f>
        <v>552</v>
      </c>
      <c r="S39" s="27">
        <f>+Kuukaudet!AD48</f>
        <v>736</v>
      </c>
      <c r="T39" s="27">
        <f>+Kuukaudet!AE48</f>
        <v>920</v>
      </c>
      <c r="U39" s="27">
        <f>+Kuukaudet!AF48</f>
        <v>1104</v>
      </c>
      <c r="V39" s="27">
        <f>+Kuukaudet!AG48</f>
        <v>1288</v>
      </c>
      <c r="W39" s="27">
        <f>+Kuukaudet!AH48</f>
        <v>1472</v>
      </c>
      <c r="X39" s="27">
        <f>+Kuukaudet!AI48</f>
        <v>1656</v>
      </c>
      <c r="Y39" s="27">
        <f>+Kuukaudet!AJ48</f>
        <v>1840</v>
      </c>
      <c r="Z39" s="27">
        <f>+Kuukaudet!AK48</f>
        <v>2024</v>
      </c>
      <c r="AA39" s="27">
        <f>+Kuukaudet!AL48</f>
        <v>2208</v>
      </c>
    </row>
    <row r="40" spans="1:27">
      <c r="A40">
        <v>10</v>
      </c>
      <c r="B40" t="s">
        <v>22</v>
      </c>
      <c r="C40">
        <f>+Kuukaudet!N49</f>
        <v>20</v>
      </c>
      <c r="D40" s="6">
        <f>+Kuukaudet!O49</f>
        <v>20</v>
      </c>
      <c r="E40" s="6">
        <f>+Kuukaudet!P49</f>
        <v>20</v>
      </c>
      <c r="F40" s="6">
        <f>+Kuukaudet!Q49</f>
        <v>20</v>
      </c>
      <c r="G40" s="6">
        <f>+Kuukaudet!R49</f>
        <v>20</v>
      </c>
      <c r="H40" s="6">
        <f>+Kuukaudet!S49</f>
        <v>20</v>
      </c>
      <c r="I40" s="6">
        <f>+Kuukaudet!T49</f>
        <v>20</v>
      </c>
      <c r="J40" s="6">
        <f>+Kuukaudet!U49</f>
        <v>20</v>
      </c>
      <c r="K40" s="6">
        <f>+Kuukaudet!V49</f>
        <v>20</v>
      </c>
      <c r="L40" s="6">
        <f>+Kuukaudet!W49</f>
        <v>20</v>
      </c>
      <c r="M40" s="6">
        <f>+Kuukaudet!X49</f>
        <v>20</v>
      </c>
      <c r="N40" s="6">
        <f>+Kuukaudet!Y49</f>
        <v>20</v>
      </c>
      <c r="O40" s="6">
        <f>+Kuukaudet!Z49</f>
        <v>20</v>
      </c>
      <c r="P40" s="27">
        <f>+Kuukaudet!AA49</f>
        <v>20</v>
      </c>
      <c r="Q40" s="27">
        <f>+Kuukaudet!AB49</f>
        <v>20</v>
      </c>
      <c r="R40" s="27">
        <f>+Kuukaudet!AC49</f>
        <v>20</v>
      </c>
      <c r="S40" s="27">
        <f>+Kuukaudet!AD49</f>
        <v>20</v>
      </c>
      <c r="T40" s="27">
        <f>+Kuukaudet!AE49</f>
        <v>20</v>
      </c>
      <c r="U40" s="27">
        <f>+Kuukaudet!AF49</f>
        <v>20</v>
      </c>
      <c r="V40" s="27">
        <f>+Kuukaudet!AG49</f>
        <v>20</v>
      </c>
      <c r="W40" s="27">
        <f>+Kuukaudet!AH49</f>
        <v>20</v>
      </c>
      <c r="X40" s="27">
        <f>+Kuukaudet!AI49</f>
        <v>20</v>
      </c>
      <c r="Y40" s="27">
        <f>+Kuukaudet!AJ49</f>
        <v>20</v>
      </c>
      <c r="Z40" s="27">
        <f>+Kuukaudet!AK49</f>
        <v>20</v>
      </c>
      <c r="AA40" s="27">
        <f>+Kuukaudet!AL49</f>
        <v>20</v>
      </c>
    </row>
    <row r="41" spans="1:27">
      <c r="A41">
        <v>600</v>
      </c>
      <c r="B41" t="s">
        <v>23</v>
      </c>
      <c r="C41">
        <f>+Kuukaudet!N50</f>
        <v>20</v>
      </c>
      <c r="D41" s="6">
        <f>+Kuukaudet!O50</f>
        <v>20</v>
      </c>
      <c r="E41" s="6">
        <f>+Kuukaudet!P50</f>
        <v>20</v>
      </c>
      <c r="F41" s="6">
        <f>+Kuukaudet!Q50</f>
        <v>20</v>
      </c>
      <c r="G41" s="6">
        <f>+Kuukaudet!R50</f>
        <v>20</v>
      </c>
      <c r="H41" s="6">
        <f>+Kuukaudet!S50</f>
        <v>20</v>
      </c>
      <c r="I41" s="6">
        <f>+Kuukaudet!T50</f>
        <v>20</v>
      </c>
      <c r="J41" s="6">
        <f>+Kuukaudet!U50</f>
        <v>20</v>
      </c>
      <c r="K41" s="6">
        <f>+Kuukaudet!V50</f>
        <v>20</v>
      </c>
      <c r="L41" s="6">
        <f>+Kuukaudet!W50</f>
        <v>20</v>
      </c>
      <c r="M41" s="6">
        <f>+Kuukaudet!X50</f>
        <v>20</v>
      </c>
      <c r="N41" s="6">
        <f>+Kuukaudet!Y50</f>
        <v>20</v>
      </c>
      <c r="O41" s="6">
        <f>+Kuukaudet!Z50</f>
        <v>20</v>
      </c>
      <c r="P41" s="27">
        <f>+Kuukaudet!AA50</f>
        <v>20</v>
      </c>
      <c r="Q41" s="27">
        <f>+Kuukaudet!AB50</f>
        <v>20</v>
      </c>
      <c r="R41" s="27">
        <f>+Kuukaudet!AC50</f>
        <v>20</v>
      </c>
      <c r="S41" s="27">
        <f>+Kuukaudet!AD50</f>
        <v>20</v>
      </c>
      <c r="T41" s="27">
        <f>+Kuukaudet!AE50</f>
        <v>20</v>
      </c>
      <c r="U41" s="27">
        <f>+Kuukaudet!AF50</f>
        <v>20</v>
      </c>
      <c r="V41" s="27">
        <f>+Kuukaudet!AG50</f>
        <v>20</v>
      </c>
      <c r="W41" s="27">
        <f>+Kuukaudet!AH50</f>
        <v>20</v>
      </c>
      <c r="X41" s="27">
        <f>+Kuukaudet!AI50</f>
        <v>20</v>
      </c>
      <c r="Y41" s="27">
        <f>+Kuukaudet!AJ50</f>
        <v>20</v>
      </c>
      <c r="Z41" s="27">
        <f>+Kuukaudet!AK50</f>
        <v>20</v>
      </c>
      <c r="AA41" s="27">
        <f>+Kuukaudet!AL50</f>
        <v>20</v>
      </c>
    </row>
    <row r="42" spans="1:27">
      <c r="A42">
        <f t="shared" ref="A42" si="54">SUM(A36:A41)</f>
        <v>980</v>
      </c>
      <c r="B42" t="s">
        <v>24</v>
      </c>
      <c r="C42">
        <f t="shared" ref="C42:D42" si="55">SUM(C36:C41)</f>
        <v>2738</v>
      </c>
      <c r="D42" s="6">
        <f t="shared" si="55"/>
        <v>2922</v>
      </c>
      <c r="E42" s="6">
        <f t="shared" ref="E42:O42" si="56">SUM(E36:E41)</f>
        <v>3106</v>
      </c>
      <c r="F42" s="6">
        <f t="shared" si="56"/>
        <v>3290</v>
      </c>
      <c r="G42" s="6">
        <f t="shared" si="56"/>
        <v>3474</v>
      </c>
      <c r="H42" s="6">
        <f t="shared" si="56"/>
        <v>3658</v>
      </c>
      <c r="I42" s="6">
        <f t="shared" si="56"/>
        <v>3842</v>
      </c>
      <c r="J42" s="6">
        <f t="shared" si="56"/>
        <v>4026</v>
      </c>
      <c r="K42" s="6">
        <f t="shared" si="56"/>
        <v>4210</v>
      </c>
      <c r="L42" s="6">
        <f t="shared" si="56"/>
        <v>4394</v>
      </c>
      <c r="M42" s="6">
        <f t="shared" si="56"/>
        <v>4578</v>
      </c>
      <c r="N42" s="6">
        <f t="shared" si="56"/>
        <v>4762</v>
      </c>
      <c r="O42" s="6">
        <f t="shared" si="56"/>
        <v>4946</v>
      </c>
      <c r="P42" s="27">
        <f t="shared" ref="P42:AA42" si="57">SUM(P36:P41)</f>
        <v>5130</v>
      </c>
      <c r="Q42" s="27">
        <f t="shared" si="57"/>
        <v>5314</v>
      </c>
      <c r="R42" s="27">
        <f t="shared" si="57"/>
        <v>5498</v>
      </c>
      <c r="S42" s="27">
        <f t="shared" si="57"/>
        <v>5682</v>
      </c>
      <c r="T42" s="27">
        <f t="shared" si="57"/>
        <v>5866</v>
      </c>
      <c r="U42" s="27">
        <f t="shared" si="57"/>
        <v>6050</v>
      </c>
      <c r="V42" s="27">
        <f t="shared" si="57"/>
        <v>6234</v>
      </c>
      <c r="W42" s="27">
        <f t="shared" si="57"/>
        <v>6418</v>
      </c>
      <c r="X42" s="27">
        <f t="shared" si="57"/>
        <v>6602</v>
      </c>
      <c r="Y42" s="27">
        <f t="shared" si="57"/>
        <v>6786</v>
      </c>
      <c r="Z42" s="27">
        <f t="shared" si="57"/>
        <v>6970</v>
      </c>
      <c r="AA42" s="27">
        <f t="shared" si="57"/>
        <v>7154</v>
      </c>
    </row>
    <row r="44" spans="1:27" ht="23.25">
      <c r="B44" s="8" t="s">
        <v>25</v>
      </c>
    </row>
    <row r="45" spans="1:27">
      <c r="A45">
        <v>200</v>
      </c>
      <c r="B45" t="s">
        <v>26</v>
      </c>
      <c r="C45">
        <f>+Kuukaudet!N54</f>
        <v>186</v>
      </c>
      <c r="D45" s="6">
        <f>+Kuukaudet!O54</f>
        <v>186</v>
      </c>
      <c r="E45" s="6">
        <f>+Kuukaudet!P54</f>
        <v>186</v>
      </c>
      <c r="F45" s="6">
        <f>+Kuukaudet!Q54</f>
        <v>186</v>
      </c>
      <c r="G45" s="6">
        <f>+Kuukaudet!R54</f>
        <v>186</v>
      </c>
      <c r="H45" s="6">
        <f>+Kuukaudet!S54</f>
        <v>186</v>
      </c>
      <c r="I45" s="6">
        <f>+Kuukaudet!T54</f>
        <v>186</v>
      </c>
      <c r="J45" s="6">
        <f>+Kuukaudet!U54</f>
        <v>186</v>
      </c>
      <c r="K45" s="6">
        <f>+Kuukaudet!V54</f>
        <v>186</v>
      </c>
      <c r="L45" s="6">
        <f>+Kuukaudet!W54</f>
        <v>186</v>
      </c>
      <c r="M45" s="6">
        <f>+Kuukaudet!X54</f>
        <v>186</v>
      </c>
      <c r="N45" s="6">
        <f>+Kuukaudet!Y54</f>
        <v>186</v>
      </c>
      <c r="O45" s="6">
        <f>+Kuukaudet!Z54</f>
        <v>186</v>
      </c>
      <c r="P45" s="27">
        <f>+Kuukaudet!AA54</f>
        <v>186</v>
      </c>
      <c r="Q45" s="27">
        <f>+Kuukaudet!AB54</f>
        <v>186</v>
      </c>
      <c r="R45" s="27">
        <f>+Kuukaudet!AC54</f>
        <v>186</v>
      </c>
      <c r="S45" s="27">
        <f>+Kuukaudet!AD54</f>
        <v>186</v>
      </c>
      <c r="T45" s="27">
        <f>+Kuukaudet!AE54</f>
        <v>186</v>
      </c>
      <c r="U45" s="27">
        <f>+Kuukaudet!AF54</f>
        <v>186</v>
      </c>
      <c r="V45" s="27">
        <f>+Kuukaudet!AG54</f>
        <v>186</v>
      </c>
      <c r="W45" s="27">
        <f>+Kuukaudet!AH54</f>
        <v>186</v>
      </c>
      <c r="X45" s="27">
        <f>+Kuukaudet!AI54</f>
        <v>186</v>
      </c>
      <c r="Y45" s="27">
        <f>+Kuukaudet!AJ54</f>
        <v>186</v>
      </c>
      <c r="Z45" s="27">
        <f>+Kuukaudet!AK54</f>
        <v>186</v>
      </c>
      <c r="AA45" s="27">
        <f>+Kuukaudet!AL54</f>
        <v>186</v>
      </c>
    </row>
    <row r="46" spans="1:27">
      <c r="A46">
        <v>20</v>
      </c>
      <c r="B46" t="s">
        <v>27</v>
      </c>
      <c r="C46">
        <f>+Kuukaudet!N55</f>
        <v>3004</v>
      </c>
      <c r="D46" s="6">
        <f>+Kuukaudet!O55</f>
        <v>3188</v>
      </c>
      <c r="E46" s="6">
        <f>+Kuukaudet!P55</f>
        <v>3372</v>
      </c>
      <c r="F46" s="6">
        <f>+Kuukaudet!Q55</f>
        <v>3556</v>
      </c>
      <c r="G46" s="6">
        <f>+Kuukaudet!R55</f>
        <v>3740</v>
      </c>
      <c r="H46" s="6">
        <f>+Kuukaudet!S55</f>
        <v>3924</v>
      </c>
      <c r="I46" s="6">
        <f>+Kuukaudet!T55</f>
        <v>4108</v>
      </c>
      <c r="J46" s="6">
        <f>+Kuukaudet!U55</f>
        <v>4292</v>
      </c>
      <c r="K46" s="6">
        <f>+Kuukaudet!V55</f>
        <v>4476</v>
      </c>
      <c r="L46" s="6">
        <f>+Kuukaudet!W55</f>
        <v>4660</v>
      </c>
      <c r="M46" s="6">
        <f>+Kuukaudet!X55</f>
        <v>4844</v>
      </c>
      <c r="N46" s="6">
        <f>+Kuukaudet!Y55</f>
        <v>5028</v>
      </c>
      <c r="O46" s="6">
        <f>+Kuukaudet!Z55</f>
        <v>5212</v>
      </c>
      <c r="P46" s="27">
        <f>+Kuukaudet!AA55</f>
        <v>5396</v>
      </c>
      <c r="Q46" s="27">
        <f>+Kuukaudet!AB55</f>
        <v>5580</v>
      </c>
      <c r="R46" s="27">
        <f>+Kuukaudet!AC55</f>
        <v>5764</v>
      </c>
      <c r="S46" s="27">
        <f>+Kuukaudet!AD55</f>
        <v>5948</v>
      </c>
      <c r="T46" s="27">
        <f>+Kuukaudet!AE55</f>
        <v>6132</v>
      </c>
      <c r="U46" s="27">
        <f>+Kuukaudet!AF55</f>
        <v>6316</v>
      </c>
      <c r="V46" s="27">
        <f>+Kuukaudet!AG55</f>
        <v>6500</v>
      </c>
      <c r="W46" s="27">
        <f>+Kuukaudet!AH55</f>
        <v>6684</v>
      </c>
      <c r="X46" s="27">
        <f>+Kuukaudet!AI55</f>
        <v>6868</v>
      </c>
      <c r="Y46" s="27">
        <f>+Kuukaudet!AJ55</f>
        <v>7052</v>
      </c>
      <c r="Z46" s="27">
        <f>+Kuukaudet!AK55</f>
        <v>7236</v>
      </c>
      <c r="AA46" s="27">
        <f>+Kuukaudet!AL55</f>
        <v>7420</v>
      </c>
    </row>
    <row r="47" spans="1:27">
      <c r="A47">
        <v>50</v>
      </c>
      <c r="B47" t="s">
        <v>28</v>
      </c>
      <c r="C47">
        <f>+Kuukaudet!A47</f>
        <v>50</v>
      </c>
      <c r="D47" s="6">
        <f>+Kuukaudet!O47</f>
        <v>2478</v>
      </c>
      <c r="E47" s="6">
        <f>+Kuukaudet!P47</f>
        <v>2478</v>
      </c>
      <c r="F47" s="6">
        <f>+Kuukaudet!Q47</f>
        <v>2478</v>
      </c>
      <c r="G47" s="6">
        <f>+Kuukaudet!R47</f>
        <v>2478</v>
      </c>
      <c r="H47" s="6">
        <f>+Kuukaudet!S47</f>
        <v>2478</v>
      </c>
      <c r="I47" s="6">
        <f>+Kuukaudet!T47</f>
        <v>2478</v>
      </c>
      <c r="J47" s="6">
        <f>+Kuukaudet!U47</f>
        <v>2478</v>
      </c>
      <c r="K47" s="6">
        <f>+Kuukaudet!V47</f>
        <v>2478</v>
      </c>
      <c r="L47" s="6">
        <f>+Kuukaudet!W47</f>
        <v>2478</v>
      </c>
      <c r="M47" s="6">
        <f>+Kuukaudet!X47</f>
        <v>2478</v>
      </c>
      <c r="N47" s="6">
        <f>+Kuukaudet!Y47</f>
        <v>2478</v>
      </c>
      <c r="O47" s="6">
        <f>+Kuukaudet!Z47</f>
        <v>2478</v>
      </c>
      <c r="P47" s="27">
        <f>+Kuukaudet!AA47</f>
        <v>4686</v>
      </c>
      <c r="Q47" s="27">
        <f>+Kuukaudet!AB47</f>
        <v>4686</v>
      </c>
      <c r="R47" s="27">
        <f>+Kuukaudet!AC47</f>
        <v>4686</v>
      </c>
      <c r="S47" s="27">
        <f>+Kuukaudet!AD47</f>
        <v>4686</v>
      </c>
      <c r="T47" s="27">
        <f>+Kuukaudet!AE47</f>
        <v>4686</v>
      </c>
      <c r="U47" s="27">
        <f>+Kuukaudet!AF47</f>
        <v>4686</v>
      </c>
      <c r="V47" s="27">
        <f>+Kuukaudet!AG47</f>
        <v>4686</v>
      </c>
      <c r="W47" s="27">
        <f>+Kuukaudet!AH47</f>
        <v>4686</v>
      </c>
      <c r="X47" s="27">
        <f>+Kuukaudet!AI47</f>
        <v>4686</v>
      </c>
      <c r="Y47" s="27">
        <f>+Kuukaudet!AJ47</f>
        <v>4686</v>
      </c>
      <c r="Z47" s="27">
        <f>+Kuukaudet!AK47</f>
        <v>4686</v>
      </c>
      <c r="AA47" s="27">
        <f>+Kuukaudet!AL47</f>
        <v>4686</v>
      </c>
    </row>
    <row r="48" spans="1:27">
      <c r="A48" s="12">
        <f t="shared" ref="A48" si="58">A33</f>
        <v>0</v>
      </c>
      <c r="B48" s="12" t="s">
        <v>16</v>
      </c>
      <c r="C48" s="12">
        <f t="shared" ref="C48" si="59">C33</f>
        <v>2488</v>
      </c>
      <c r="D48" s="12">
        <f>+Kuukaudet!O48</f>
        <v>184</v>
      </c>
      <c r="E48" s="12">
        <f>+Kuukaudet!P48</f>
        <v>368</v>
      </c>
      <c r="F48" s="12">
        <f>+Kuukaudet!Q48</f>
        <v>552</v>
      </c>
      <c r="G48" s="12">
        <f>+Kuukaudet!R48</f>
        <v>736</v>
      </c>
      <c r="H48" s="12">
        <f>+Kuukaudet!S48</f>
        <v>920</v>
      </c>
      <c r="I48" s="12">
        <f>+Kuukaudet!T48</f>
        <v>1104</v>
      </c>
      <c r="J48" s="12">
        <f>+Kuukaudet!U48</f>
        <v>1288</v>
      </c>
      <c r="K48" s="12">
        <f>+Kuukaudet!V48</f>
        <v>1472</v>
      </c>
      <c r="L48" s="12">
        <f>+Kuukaudet!W48</f>
        <v>1656</v>
      </c>
      <c r="M48" s="12">
        <f>+Kuukaudet!X48</f>
        <v>1840</v>
      </c>
      <c r="N48" s="12">
        <f>+Kuukaudet!Y48</f>
        <v>2024</v>
      </c>
      <c r="O48" s="12">
        <f>+Kuukaudet!Z48</f>
        <v>2208</v>
      </c>
      <c r="P48" s="12">
        <f>+Kuukaudet!AA48</f>
        <v>184</v>
      </c>
      <c r="Q48" s="12">
        <f>+Kuukaudet!AB48</f>
        <v>368</v>
      </c>
      <c r="R48" s="12">
        <f>+Kuukaudet!AC48</f>
        <v>552</v>
      </c>
      <c r="S48" s="12">
        <f>+Kuukaudet!AD48</f>
        <v>736</v>
      </c>
      <c r="T48" s="12">
        <f>+Kuukaudet!AE48</f>
        <v>920</v>
      </c>
      <c r="U48" s="12">
        <f>+Kuukaudet!AF48</f>
        <v>1104</v>
      </c>
      <c r="V48" s="12">
        <f>+Kuukaudet!AG48</f>
        <v>1288</v>
      </c>
      <c r="W48" s="12">
        <f>+Kuukaudet!AH48</f>
        <v>1472</v>
      </c>
      <c r="X48" s="12">
        <f>+Kuukaudet!AI48</f>
        <v>1656</v>
      </c>
      <c r="Y48" s="12">
        <f>+Kuukaudet!AJ48</f>
        <v>1840</v>
      </c>
      <c r="Z48" s="12">
        <f>+Kuukaudet!AK48</f>
        <v>2024</v>
      </c>
      <c r="AA48" s="12">
        <f>+Kuukaudet!AL48</f>
        <v>2208</v>
      </c>
    </row>
    <row r="49" spans="1:27">
      <c r="A49">
        <v>20</v>
      </c>
      <c r="B49" t="s">
        <v>29</v>
      </c>
      <c r="C49">
        <f>+Kuukaudet!N58</f>
        <v>0</v>
      </c>
      <c r="D49" s="6">
        <f>+Kuukaudet!O58</f>
        <v>0</v>
      </c>
      <c r="E49" s="6">
        <f>+Kuukaudet!P58</f>
        <v>0</v>
      </c>
      <c r="F49" s="6">
        <f>+Kuukaudet!Q58</f>
        <v>0</v>
      </c>
      <c r="G49" s="6">
        <f>+Kuukaudet!R58</f>
        <v>0</v>
      </c>
      <c r="H49" s="6">
        <f>+Kuukaudet!S58</f>
        <v>0</v>
      </c>
      <c r="I49" s="6">
        <f>+Kuukaudet!T58</f>
        <v>0</v>
      </c>
      <c r="J49" s="6">
        <f>+Kuukaudet!U58</f>
        <v>0</v>
      </c>
      <c r="K49" s="6">
        <f>+Kuukaudet!V58</f>
        <v>0</v>
      </c>
      <c r="L49" s="6">
        <f>+Kuukaudet!W58</f>
        <v>0</v>
      </c>
      <c r="M49" s="6">
        <f>+Kuukaudet!X58</f>
        <v>0</v>
      </c>
      <c r="N49" s="6">
        <f>+Kuukaudet!Y58</f>
        <v>0</v>
      </c>
      <c r="O49" s="6">
        <f>+Kuukaudet!Z58</f>
        <v>0</v>
      </c>
      <c r="P49" s="27">
        <f>+Kuukaudet!AA58</f>
        <v>0</v>
      </c>
      <c r="Q49" s="27">
        <f>+Kuukaudet!AB58</f>
        <v>0</v>
      </c>
      <c r="R49" s="27">
        <f>+Kuukaudet!AC58</f>
        <v>0</v>
      </c>
      <c r="S49" s="27">
        <f>+Kuukaudet!AD58</f>
        <v>0</v>
      </c>
      <c r="T49" s="27">
        <f>+Kuukaudet!AE58</f>
        <v>0</v>
      </c>
      <c r="U49" s="27">
        <f>+Kuukaudet!AF58</f>
        <v>0</v>
      </c>
      <c r="V49" s="27">
        <f>+Kuukaudet!AG58</f>
        <v>0</v>
      </c>
      <c r="W49" s="27">
        <f>+Kuukaudet!AH58</f>
        <v>0</v>
      </c>
      <c r="X49" s="27">
        <f>+Kuukaudet!AI58</f>
        <v>0</v>
      </c>
      <c r="Y49" s="27">
        <f>+Kuukaudet!AJ58</f>
        <v>0</v>
      </c>
      <c r="Z49" s="27">
        <f>+Kuukaudet!AK58</f>
        <v>0</v>
      </c>
      <c r="AA49" s="27">
        <f>+Kuukaudet!AL58</f>
        <v>0</v>
      </c>
    </row>
    <row r="50" spans="1:27">
      <c r="A50">
        <v>20</v>
      </c>
      <c r="B50" t="s">
        <v>30</v>
      </c>
      <c r="C50">
        <f>+Kuukaudet!N59</f>
        <v>0</v>
      </c>
      <c r="D50" s="6">
        <f>+Kuukaudet!O59</f>
        <v>0</v>
      </c>
      <c r="E50" s="6">
        <f>+Kuukaudet!P59</f>
        <v>0</v>
      </c>
      <c r="F50" s="6">
        <f>+Kuukaudet!Q59</f>
        <v>0</v>
      </c>
      <c r="G50" s="6">
        <f>+Kuukaudet!R59</f>
        <v>0</v>
      </c>
      <c r="H50" s="6">
        <f>+Kuukaudet!S59</f>
        <v>0</v>
      </c>
      <c r="I50" s="6">
        <f>+Kuukaudet!T59</f>
        <v>0</v>
      </c>
      <c r="J50" s="6">
        <f>+Kuukaudet!U59</f>
        <v>0</v>
      </c>
      <c r="K50" s="6">
        <f>+Kuukaudet!V59</f>
        <v>0</v>
      </c>
      <c r="L50" s="6">
        <f>+Kuukaudet!W59</f>
        <v>0</v>
      </c>
      <c r="M50" s="6">
        <f>+Kuukaudet!X59</f>
        <v>0</v>
      </c>
      <c r="N50" s="6">
        <f>+Kuukaudet!Y59</f>
        <v>0</v>
      </c>
      <c r="O50" s="6">
        <f>+Kuukaudet!Z59</f>
        <v>0</v>
      </c>
      <c r="P50" s="27">
        <f>+Kuukaudet!AA59</f>
        <v>0</v>
      </c>
      <c r="Q50" s="27">
        <f>+Kuukaudet!AB59</f>
        <v>0</v>
      </c>
      <c r="R50" s="27">
        <f>+Kuukaudet!AC59</f>
        <v>0</v>
      </c>
      <c r="S50" s="27">
        <f>+Kuukaudet!AD59</f>
        <v>0</v>
      </c>
      <c r="T50" s="27">
        <f>+Kuukaudet!AE59</f>
        <v>0</v>
      </c>
      <c r="U50" s="27">
        <f>+Kuukaudet!AF59</f>
        <v>0</v>
      </c>
      <c r="V50" s="27">
        <f>+Kuukaudet!AG59</f>
        <v>0</v>
      </c>
      <c r="W50" s="27">
        <f>+Kuukaudet!AH59</f>
        <v>0</v>
      </c>
      <c r="X50" s="27">
        <f>+Kuukaudet!AI59</f>
        <v>0</v>
      </c>
      <c r="Y50" s="27">
        <f>+Kuukaudet!AJ59</f>
        <v>0</v>
      </c>
      <c r="Z50" s="27">
        <f>+Kuukaudet!AK59</f>
        <v>0</v>
      </c>
      <c r="AA50" s="27">
        <f>+Kuukaudet!AL59</f>
        <v>0</v>
      </c>
    </row>
    <row r="51" spans="1:27">
      <c r="A51">
        <v>30</v>
      </c>
      <c r="B51" t="s">
        <v>31</v>
      </c>
      <c r="C51">
        <f>+Kuukaudet!N60</f>
        <v>0</v>
      </c>
      <c r="D51" s="6">
        <f>+Kuukaudet!O60</f>
        <v>0</v>
      </c>
      <c r="E51" s="6">
        <f>+Kuukaudet!P60</f>
        <v>0</v>
      </c>
      <c r="F51" s="6">
        <f>+Kuukaudet!Q60</f>
        <v>0</v>
      </c>
      <c r="G51" s="6">
        <f>+Kuukaudet!R60</f>
        <v>0</v>
      </c>
      <c r="H51" s="6">
        <f>+Kuukaudet!S60</f>
        <v>0</v>
      </c>
      <c r="I51" s="6">
        <f>+Kuukaudet!T60</f>
        <v>0</v>
      </c>
      <c r="J51" s="6">
        <f>+Kuukaudet!U60</f>
        <v>0</v>
      </c>
      <c r="K51" s="6">
        <f>+Kuukaudet!V60</f>
        <v>0</v>
      </c>
      <c r="L51" s="6">
        <f>+Kuukaudet!W60</f>
        <v>0</v>
      </c>
      <c r="M51" s="6">
        <f>+Kuukaudet!X60</f>
        <v>0</v>
      </c>
      <c r="N51" s="6">
        <f>+Kuukaudet!Y60</f>
        <v>0</v>
      </c>
      <c r="O51" s="6">
        <f>+Kuukaudet!Z60</f>
        <v>0</v>
      </c>
      <c r="P51" s="27">
        <f>+Kuukaudet!AA60</f>
        <v>0</v>
      </c>
      <c r="Q51" s="27">
        <f>+Kuukaudet!AB60</f>
        <v>0</v>
      </c>
      <c r="R51" s="27">
        <f>+Kuukaudet!AC60</f>
        <v>0</v>
      </c>
      <c r="S51" s="27">
        <f>+Kuukaudet!AD60</f>
        <v>0</v>
      </c>
      <c r="T51" s="27">
        <f>+Kuukaudet!AE60</f>
        <v>0</v>
      </c>
      <c r="U51" s="27">
        <f>+Kuukaudet!AF60</f>
        <v>0</v>
      </c>
      <c r="V51" s="27">
        <f>+Kuukaudet!AG60</f>
        <v>0</v>
      </c>
      <c r="W51" s="27">
        <f>+Kuukaudet!AH60</f>
        <v>0</v>
      </c>
      <c r="X51" s="27">
        <f>+Kuukaudet!AI60</f>
        <v>0</v>
      </c>
      <c r="Y51" s="27">
        <f>+Kuukaudet!AJ60</f>
        <v>0</v>
      </c>
      <c r="Z51" s="27">
        <f>+Kuukaudet!AK60</f>
        <v>0</v>
      </c>
      <c r="AA51" s="27">
        <f>+Kuukaudet!AL60</f>
        <v>0</v>
      </c>
    </row>
    <row r="52" spans="1:27">
      <c r="A52">
        <v>50</v>
      </c>
      <c r="B52" t="s">
        <v>32</v>
      </c>
      <c r="C52">
        <f>+Kuukaudet!N61</f>
        <v>0</v>
      </c>
      <c r="D52" s="6">
        <f>+Kuukaudet!O61</f>
        <v>0</v>
      </c>
      <c r="E52" s="6">
        <f>+Kuukaudet!P61</f>
        <v>0</v>
      </c>
      <c r="F52" s="6">
        <f>+Kuukaudet!Q61</f>
        <v>0</v>
      </c>
      <c r="G52" s="6">
        <f>+Kuukaudet!R61</f>
        <v>0</v>
      </c>
      <c r="H52" s="6">
        <f>+Kuukaudet!S61</f>
        <v>0</v>
      </c>
      <c r="I52" s="6">
        <f>+Kuukaudet!T61</f>
        <v>0</v>
      </c>
      <c r="J52" s="6">
        <f>+Kuukaudet!U61</f>
        <v>0</v>
      </c>
      <c r="K52" s="6">
        <f>+Kuukaudet!V61</f>
        <v>0</v>
      </c>
      <c r="L52" s="6">
        <f>+Kuukaudet!W61</f>
        <v>0</v>
      </c>
      <c r="M52" s="6">
        <f>+Kuukaudet!X61</f>
        <v>0</v>
      </c>
      <c r="N52" s="6">
        <f>+Kuukaudet!Y61</f>
        <v>0</v>
      </c>
      <c r="O52" s="6">
        <f>+Kuukaudet!Z61</f>
        <v>0</v>
      </c>
      <c r="P52" s="27">
        <f>+Kuukaudet!AA61</f>
        <v>0</v>
      </c>
      <c r="Q52" s="27">
        <f>+Kuukaudet!AB61</f>
        <v>0</v>
      </c>
      <c r="R52" s="27">
        <f>+Kuukaudet!AC61</f>
        <v>0</v>
      </c>
      <c r="S52" s="27">
        <f>+Kuukaudet!AD61</f>
        <v>0</v>
      </c>
      <c r="T52" s="27">
        <f>+Kuukaudet!AE61</f>
        <v>0</v>
      </c>
      <c r="U52" s="27">
        <f>+Kuukaudet!AF61</f>
        <v>0</v>
      </c>
      <c r="V52" s="27">
        <f>+Kuukaudet!AG61</f>
        <v>0</v>
      </c>
      <c r="W52" s="27">
        <f>+Kuukaudet!AH61</f>
        <v>0</v>
      </c>
      <c r="X52" s="27">
        <f>+Kuukaudet!AI61</f>
        <v>0</v>
      </c>
      <c r="Y52" s="27">
        <f>+Kuukaudet!AJ61</f>
        <v>0</v>
      </c>
      <c r="Z52" s="27">
        <f>+Kuukaudet!AK61</f>
        <v>0</v>
      </c>
      <c r="AA52" s="27">
        <f>+Kuukaudet!AL61</f>
        <v>0</v>
      </c>
    </row>
    <row r="53" spans="1:27">
      <c r="A53">
        <v>0</v>
      </c>
      <c r="B53" t="s">
        <v>33</v>
      </c>
      <c r="C53">
        <f>+Kuukaudet!N62</f>
        <v>0</v>
      </c>
      <c r="D53" s="6">
        <f>+Kuukaudet!O62</f>
        <v>0</v>
      </c>
      <c r="E53" s="6">
        <f>+Kuukaudet!P62</f>
        <v>0</v>
      </c>
      <c r="F53" s="6">
        <f>+Kuukaudet!Q62</f>
        <v>0</v>
      </c>
      <c r="G53" s="6">
        <f>+Kuukaudet!R62</f>
        <v>0</v>
      </c>
      <c r="H53" s="6">
        <f>+Kuukaudet!S62</f>
        <v>0</v>
      </c>
      <c r="I53" s="6">
        <f>+Kuukaudet!T62</f>
        <v>0</v>
      </c>
      <c r="J53" s="6">
        <f>+Kuukaudet!U62</f>
        <v>0</v>
      </c>
      <c r="K53" s="6">
        <f>+Kuukaudet!V62</f>
        <v>0</v>
      </c>
      <c r="L53" s="6">
        <f>+Kuukaudet!W62</f>
        <v>0</v>
      </c>
      <c r="M53" s="6">
        <f>+Kuukaudet!X62</f>
        <v>0</v>
      </c>
      <c r="N53" s="6">
        <f>+Kuukaudet!Y62</f>
        <v>0</v>
      </c>
      <c r="O53" s="6">
        <f>+Kuukaudet!Z62</f>
        <v>0</v>
      </c>
      <c r="P53" s="27">
        <f>+Kuukaudet!AA62</f>
        <v>0</v>
      </c>
      <c r="Q53" s="27">
        <f>+Kuukaudet!AB62</f>
        <v>0</v>
      </c>
      <c r="R53" s="27">
        <f>+Kuukaudet!AC62</f>
        <v>0</v>
      </c>
      <c r="S53" s="27">
        <f>+Kuukaudet!AD62</f>
        <v>0</v>
      </c>
      <c r="T53" s="27">
        <f>+Kuukaudet!AE62</f>
        <v>0</v>
      </c>
      <c r="U53" s="27">
        <f>+Kuukaudet!AF62</f>
        <v>0</v>
      </c>
      <c r="V53" s="27">
        <f>+Kuukaudet!AG62</f>
        <v>0</v>
      </c>
      <c r="W53" s="27">
        <f>+Kuukaudet!AH62</f>
        <v>0</v>
      </c>
      <c r="X53" s="27">
        <f>+Kuukaudet!AI62</f>
        <v>0</v>
      </c>
      <c r="Y53" s="27">
        <f>+Kuukaudet!AJ62</f>
        <v>0</v>
      </c>
      <c r="Z53" s="27">
        <f>+Kuukaudet!AK62</f>
        <v>0</v>
      </c>
      <c r="AA53" s="27">
        <f>+Kuukaudet!AL62</f>
        <v>0</v>
      </c>
    </row>
    <row r="54" spans="1:27">
      <c r="A54">
        <v>186</v>
      </c>
      <c r="B54" t="s">
        <v>34</v>
      </c>
      <c r="C54">
        <f>+Kuukaudet!N63</f>
        <v>0</v>
      </c>
      <c r="D54" s="6">
        <f>+Kuukaudet!O63</f>
        <v>0</v>
      </c>
      <c r="E54" s="6">
        <f>+Kuukaudet!P63</f>
        <v>0</v>
      </c>
      <c r="F54" s="6">
        <f>+Kuukaudet!Q63</f>
        <v>0</v>
      </c>
      <c r="G54" s="6">
        <f>+Kuukaudet!R63</f>
        <v>0</v>
      </c>
      <c r="H54" s="6">
        <f>+Kuukaudet!S63</f>
        <v>0</v>
      </c>
      <c r="I54" s="6">
        <f>+Kuukaudet!T63</f>
        <v>0</v>
      </c>
      <c r="J54" s="6">
        <f>+Kuukaudet!U63</f>
        <v>0</v>
      </c>
      <c r="K54" s="6">
        <f>+Kuukaudet!V63</f>
        <v>0</v>
      </c>
      <c r="L54" s="6">
        <f>+Kuukaudet!W63</f>
        <v>0</v>
      </c>
      <c r="M54" s="6">
        <f>+Kuukaudet!X63</f>
        <v>0</v>
      </c>
      <c r="N54" s="6">
        <f>+Kuukaudet!Y63</f>
        <v>0</v>
      </c>
      <c r="O54" s="6">
        <f>+Kuukaudet!Z63</f>
        <v>0</v>
      </c>
      <c r="P54" s="27">
        <f>+Kuukaudet!AA63</f>
        <v>0</v>
      </c>
      <c r="Q54" s="27">
        <f>+Kuukaudet!AB63</f>
        <v>0</v>
      </c>
      <c r="R54" s="27">
        <f>+Kuukaudet!AC63</f>
        <v>0</v>
      </c>
      <c r="S54" s="27">
        <f>+Kuukaudet!AD63</f>
        <v>0</v>
      </c>
      <c r="T54" s="27">
        <f>+Kuukaudet!AE63</f>
        <v>0</v>
      </c>
      <c r="U54" s="27">
        <f>+Kuukaudet!AF63</f>
        <v>0</v>
      </c>
      <c r="V54" s="27">
        <f>+Kuukaudet!AG63</f>
        <v>0</v>
      </c>
      <c r="W54" s="27">
        <f>+Kuukaudet!AH63</f>
        <v>0</v>
      </c>
      <c r="X54" s="27">
        <f>+Kuukaudet!AI63</f>
        <v>0</v>
      </c>
      <c r="Y54" s="27">
        <f>+Kuukaudet!AJ63</f>
        <v>0</v>
      </c>
      <c r="Z54" s="27">
        <f>+Kuukaudet!AK63</f>
        <v>0</v>
      </c>
      <c r="AA54" s="27">
        <f>+Kuukaudet!AL63</f>
        <v>0</v>
      </c>
    </row>
    <row r="55" spans="1:27">
      <c r="A55" s="11">
        <f t="shared" ref="A55" si="60">SUM(A45:A54)</f>
        <v>576</v>
      </c>
      <c r="B55" s="11" t="s">
        <v>35</v>
      </c>
      <c r="C55" s="11">
        <f t="shared" ref="C55:D55" si="61">SUM(C45:C54)</f>
        <v>5728</v>
      </c>
      <c r="D55" s="11">
        <f t="shared" si="61"/>
        <v>6036</v>
      </c>
      <c r="E55" s="11">
        <f t="shared" ref="E55:O55" si="62">SUM(E45:E54)</f>
        <v>6404</v>
      </c>
      <c r="F55" s="11">
        <f t="shared" si="62"/>
        <v>6772</v>
      </c>
      <c r="G55" s="11">
        <f t="shared" si="62"/>
        <v>7140</v>
      </c>
      <c r="H55" s="11">
        <f t="shared" si="62"/>
        <v>7508</v>
      </c>
      <c r="I55" s="11">
        <f t="shared" si="62"/>
        <v>7876</v>
      </c>
      <c r="J55" s="11">
        <f t="shared" si="62"/>
        <v>8244</v>
      </c>
      <c r="K55" s="11">
        <f t="shared" si="62"/>
        <v>8612</v>
      </c>
      <c r="L55" s="11">
        <f t="shared" si="62"/>
        <v>8980</v>
      </c>
      <c r="M55" s="11">
        <f t="shared" si="62"/>
        <v>9348</v>
      </c>
      <c r="N55" s="11">
        <f t="shared" si="62"/>
        <v>9716</v>
      </c>
      <c r="O55" s="11">
        <f t="shared" si="62"/>
        <v>10084</v>
      </c>
      <c r="P55" s="11">
        <f t="shared" ref="P55:AA55" si="63">SUM(P45:P54)</f>
        <v>10452</v>
      </c>
      <c r="Q55" s="11">
        <f t="shared" si="63"/>
        <v>10820</v>
      </c>
      <c r="R55" s="11">
        <f t="shared" si="63"/>
        <v>11188</v>
      </c>
      <c r="S55" s="11">
        <f t="shared" si="63"/>
        <v>11556</v>
      </c>
      <c r="T55" s="11">
        <f t="shared" si="63"/>
        <v>11924</v>
      </c>
      <c r="U55" s="11">
        <f t="shared" si="63"/>
        <v>12292</v>
      </c>
      <c r="V55" s="11">
        <f t="shared" si="63"/>
        <v>12660</v>
      </c>
      <c r="W55" s="11">
        <f t="shared" si="63"/>
        <v>13028</v>
      </c>
      <c r="X55" s="11">
        <f t="shared" si="63"/>
        <v>13396</v>
      </c>
      <c r="Y55" s="11">
        <f t="shared" si="63"/>
        <v>13764</v>
      </c>
      <c r="Z55" s="11">
        <f t="shared" si="63"/>
        <v>14132</v>
      </c>
      <c r="AA55" s="11">
        <f t="shared" si="63"/>
        <v>14500</v>
      </c>
    </row>
    <row r="56" spans="1:27">
      <c r="A56" s="24">
        <f>+(A45+A49+A48+A46)/A55</f>
        <v>0.41666666666666669</v>
      </c>
      <c r="B56" s="24" t="s">
        <v>36</v>
      </c>
      <c r="C56" s="24">
        <f>+(C45+C49+C48+C46)/C55</f>
        <v>0.99127094972067042</v>
      </c>
      <c r="D56" s="24">
        <f>+(D45+D49+D48+D46)/D55</f>
        <v>0.58946322067594437</v>
      </c>
      <c r="E56" s="24">
        <f t="shared" ref="E56:P56" si="64">+(E45+E49+E48+E46)/E55</f>
        <v>0.61305434103685197</v>
      </c>
      <c r="F56" s="24">
        <f t="shared" si="64"/>
        <v>0.6340815121086828</v>
      </c>
      <c r="G56" s="24">
        <f t="shared" si="64"/>
        <v>0.65294117647058825</v>
      </c>
      <c r="H56" s="24">
        <f t="shared" si="64"/>
        <v>0.66995205114544487</v>
      </c>
      <c r="I56" s="24">
        <f t="shared" si="64"/>
        <v>0.68537328593194513</v>
      </c>
      <c r="J56" s="24">
        <f t="shared" si="64"/>
        <v>0.69941775836972342</v>
      </c>
      <c r="K56" s="24">
        <f t="shared" si="64"/>
        <v>0.71226196005573617</v>
      </c>
      <c r="L56" s="24">
        <f t="shared" si="64"/>
        <v>0.72405345211581296</v>
      </c>
      <c r="M56" s="24">
        <f t="shared" si="64"/>
        <v>0.73491655969191272</v>
      </c>
      <c r="N56" s="24">
        <f t="shared" si="64"/>
        <v>0.74495677233429392</v>
      </c>
      <c r="O56" s="24">
        <f t="shared" si="64"/>
        <v>0.75426418088060299</v>
      </c>
      <c r="P56" s="24">
        <f t="shared" si="64"/>
        <v>0.55166475315729047</v>
      </c>
      <c r="Q56" s="24">
        <f t="shared" ref="Q56" si="65">+(Q45+Q49+Q48+Q46)/Q55</f>
        <v>0.56691312384473203</v>
      </c>
      <c r="R56" s="24">
        <f t="shared" ref="R56" si="66">+(R45+R49+R48+R46)/R55</f>
        <v>0.58115838398283881</v>
      </c>
      <c r="S56" s="24">
        <f t="shared" ref="S56" si="67">+(S45+S49+S48+S46)/S55</f>
        <v>0.59449636552440288</v>
      </c>
      <c r="T56" s="24">
        <f t="shared" ref="T56" si="68">+(T45+T49+T48+T46)/T55</f>
        <v>0.6070110701107011</v>
      </c>
      <c r="U56" s="24">
        <f t="shared" ref="U56" si="69">+(U45+U49+U48+U46)/U55</f>
        <v>0.61877643996095022</v>
      </c>
      <c r="V56" s="24">
        <f t="shared" ref="V56" si="70">+(V45+V49+V48+V46)/V55</f>
        <v>0.62985781990521328</v>
      </c>
      <c r="W56" s="24">
        <f t="shared" ref="W56" si="71">+(W45+W49+W48+W46)/W55</f>
        <v>0.64031317163033463</v>
      </c>
      <c r="X56" s="24">
        <f t="shared" ref="X56" si="72">+(X45+X49+X48+X46)/X55</f>
        <v>0.65019408778739918</v>
      </c>
      <c r="Y56" s="24">
        <f t="shared" ref="Y56" si="73">+(Y45+Y49+Y48+Y46)/Y55</f>
        <v>0.65954664341761116</v>
      </c>
      <c r="Z56" s="24">
        <f t="shared" ref="Z56" si="74">+(Z45+Z49+Z48+Z46)/Z55</f>
        <v>0.66841211435041037</v>
      </c>
      <c r="AA56" s="24">
        <f t="shared" ref="AA56" si="75">+(AA45+AA49+AA48+AA46)/AA55</f>
        <v>0.67682758620689654</v>
      </c>
    </row>
    <row r="57" spans="1:27">
      <c r="A57" s="24">
        <f t="shared" ref="A57" si="76">A42-A55</f>
        <v>404</v>
      </c>
      <c r="B57" s="24" t="s">
        <v>37</v>
      </c>
      <c r="C57" s="24">
        <f t="shared" ref="C57:D57" si="77">C42-C55</f>
        <v>-2990</v>
      </c>
      <c r="D57" s="24">
        <f t="shared" si="77"/>
        <v>-3114</v>
      </c>
      <c r="E57" s="24">
        <f t="shared" ref="E57:O57" si="78">E42-E55</f>
        <v>-3298</v>
      </c>
      <c r="F57" s="24">
        <f t="shared" si="78"/>
        <v>-3482</v>
      </c>
      <c r="G57" s="24">
        <f t="shared" si="78"/>
        <v>-3666</v>
      </c>
      <c r="H57" s="24">
        <f t="shared" si="78"/>
        <v>-3850</v>
      </c>
      <c r="I57" s="24">
        <f t="shared" si="78"/>
        <v>-4034</v>
      </c>
      <c r="J57" s="24">
        <f t="shared" si="78"/>
        <v>-4218</v>
      </c>
      <c r="K57" s="24">
        <f t="shared" si="78"/>
        <v>-4402</v>
      </c>
      <c r="L57" s="24">
        <f t="shared" si="78"/>
        <v>-4586</v>
      </c>
      <c r="M57" s="24">
        <f t="shared" si="78"/>
        <v>-4770</v>
      </c>
      <c r="N57" s="24">
        <f t="shared" si="78"/>
        <v>-4954</v>
      </c>
      <c r="O57" s="24">
        <f t="shared" si="78"/>
        <v>-5138</v>
      </c>
      <c r="P57" s="24">
        <f t="shared" ref="P57:AA57" si="79">P42-P55</f>
        <v>-5322</v>
      </c>
      <c r="Q57" s="24">
        <f t="shared" si="79"/>
        <v>-5506</v>
      </c>
      <c r="R57" s="24">
        <f t="shared" si="79"/>
        <v>-5690</v>
      </c>
      <c r="S57" s="24">
        <f t="shared" si="79"/>
        <v>-5874</v>
      </c>
      <c r="T57" s="24">
        <f t="shared" si="79"/>
        <v>-6058</v>
      </c>
      <c r="U57" s="24">
        <f t="shared" si="79"/>
        <v>-6242</v>
      </c>
      <c r="V57" s="24">
        <f t="shared" si="79"/>
        <v>-6426</v>
      </c>
      <c r="W57" s="24">
        <f t="shared" si="79"/>
        <v>-6610</v>
      </c>
      <c r="X57" s="24">
        <f t="shared" si="79"/>
        <v>-6794</v>
      </c>
      <c r="Y57" s="24">
        <f t="shared" si="79"/>
        <v>-6978</v>
      </c>
      <c r="Z57" s="24">
        <f t="shared" si="79"/>
        <v>-7162</v>
      </c>
      <c r="AA57" s="24">
        <f t="shared" si="79"/>
        <v>-7346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Parametrit</vt:lpstr>
      <vt:lpstr>Kuukaudet</vt:lpstr>
      <vt:lpstr>12 kk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Antero Virtanen</dc:creator>
  <cp:lastModifiedBy>Antero Virtanen</cp:lastModifiedBy>
  <dcterms:created xsi:type="dcterms:W3CDTF">2012-01-10T07:42:09Z</dcterms:created>
  <dcterms:modified xsi:type="dcterms:W3CDTF">2013-07-29T10:31:29Z</dcterms:modified>
</cp:coreProperties>
</file>